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220DD89\share\03_歳出（一般会計）\07_委託\11_校舎間移動バス\R6契約\03実施要領の制定・公募（伺い）\"/>
    </mc:Choice>
  </mc:AlternateContent>
  <bookViews>
    <workbookView xWindow="-110" yWindow="-110" windowWidth="23260" windowHeight="12460" tabRatio="832"/>
  </bookViews>
  <sheets>
    <sheet name="R5年度 運行予定表【案】" sheetId="25" r:id="rId1"/>
  </sheets>
  <definedNames>
    <definedName name="_xlnm.Print_Area" localSheetId="0">'R5年度 運行予定表【案】'!$A$1:$AK$79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7" i="25" l="1"/>
  <c r="AJ73" i="25"/>
  <c r="AI73" i="25"/>
  <c r="AJ67" i="25"/>
  <c r="AI67" i="25"/>
  <c r="AJ61" i="25"/>
  <c r="AI61" i="25"/>
  <c r="AJ55" i="25"/>
  <c r="AI55" i="25"/>
  <c r="AJ49" i="25"/>
  <c r="AI49" i="25"/>
  <c r="AJ43" i="25"/>
  <c r="AI43" i="25"/>
  <c r="AJ37" i="25"/>
  <c r="AI37" i="25"/>
  <c r="AJ31" i="25"/>
  <c r="AI31" i="25"/>
  <c r="AJ25" i="25"/>
  <c r="AI25" i="25"/>
  <c r="AJ19" i="25"/>
  <c r="AI19" i="25"/>
  <c r="AJ13" i="25"/>
  <c r="AI13" i="25"/>
  <c r="AJ7" i="25"/>
  <c r="AK7" i="25" l="1"/>
  <c r="AK61" i="25" l="1"/>
  <c r="AK37" i="25"/>
  <c r="E76" i="25"/>
  <c r="F76" i="25" s="1"/>
  <c r="G76" i="25" s="1"/>
  <c r="H76" i="25" s="1"/>
  <c r="I76" i="25" s="1"/>
  <c r="J76" i="25" s="1"/>
  <c r="K76" i="25" s="1"/>
  <c r="L76" i="25" s="1"/>
  <c r="M76" i="25" s="1"/>
  <c r="N76" i="25" s="1"/>
  <c r="O76" i="25" s="1"/>
  <c r="P76" i="25" s="1"/>
  <c r="Q76" i="25" s="1"/>
  <c r="R76" i="25" s="1"/>
  <c r="S76" i="25" s="1"/>
  <c r="T76" i="25" s="1"/>
  <c r="U76" i="25" s="1"/>
  <c r="V76" i="25" s="1"/>
  <c r="W76" i="25" s="1"/>
  <c r="X76" i="25" s="1"/>
  <c r="Y76" i="25" s="1"/>
  <c r="Z76" i="25" s="1"/>
  <c r="AA76" i="25" s="1"/>
  <c r="AB76" i="25" s="1"/>
  <c r="AC76" i="25" s="1"/>
  <c r="AD76" i="25" s="1"/>
  <c r="AE76" i="25" s="1"/>
  <c r="AF76" i="25" s="1"/>
  <c r="AK73" i="25" l="1"/>
  <c r="AK67" i="25"/>
  <c r="AK19" i="25"/>
  <c r="AK25" i="25"/>
  <c r="AK55" i="25"/>
  <c r="AK43" i="25"/>
  <c r="AK31" i="25"/>
  <c r="AK13" i="25"/>
  <c r="AK49" i="25"/>
  <c r="E3" i="25"/>
  <c r="F3" i="25" s="1"/>
  <c r="G3" i="25" s="1"/>
  <c r="H3" i="25" s="1"/>
  <c r="I3" i="25" s="1"/>
  <c r="J3" i="25" s="1"/>
  <c r="K3" i="25" s="1"/>
  <c r="L3" i="25" s="1"/>
  <c r="M3" i="25" s="1"/>
  <c r="N3" i="25" s="1"/>
  <c r="O3" i="25" s="1"/>
  <c r="P3" i="25" s="1"/>
  <c r="Q3" i="25" s="1"/>
  <c r="R3" i="25" s="1"/>
  <c r="S3" i="25" s="1"/>
  <c r="T3" i="25" s="1"/>
  <c r="U3" i="25" s="1"/>
  <c r="V3" i="25" s="1"/>
  <c r="W3" i="25" s="1"/>
  <c r="X3" i="25" s="1"/>
  <c r="Y3" i="25" s="1"/>
  <c r="Z3" i="25" s="1"/>
  <c r="AA3" i="25" s="1"/>
  <c r="AB3" i="25" s="1"/>
  <c r="AC3" i="25" s="1"/>
  <c r="AD3" i="25" s="1"/>
  <c r="AE3" i="25" s="1"/>
  <c r="AF3" i="25" s="1"/>
  <c r="AG3" i="25" s="1"/>
  <c r="AH3" i="25" s="1"/>
  <c r="AI77" i="25" l="1"/>
  <c r="AJ77" i="25"/>
  <c r="AK77" i="25" l="1"/>
</calcChain>
</file>

<file path=xl/sharedStrings.xml><?xml version="1.0" encoding="utf-8"?>
<sst xmlns="http://schemas.openxmlformats.org/spreadsheetml/2006/main" count="734" uniqueCount="154">
  <si>
    <t>日</t>
    <rPh sb="0" eb="1">
      <t>ニチ</t>
    </rPh>
    <phoneticPr fontId="3"/>
  </si>
  <si>
    <t>回数</t>
    <rPh sb="0" eb="2">
      <t>カイスウ</t>
    </rPh>
    <phoneticPr fontId="3"/>
  </si>
  <si>
    <t>月</t>
  </si>
  <si>
    <t>金</t>
  </si>
  <si>
    <t>土</t>
  </si>
  <si>
    <t>日</t>
  </si>
  <si>
    <t>祝</t>
    <rPh sb="0" eb="1">
      <t>シュク</t>
    </rPh>
    <phoneticPr fontId="3"/>
  </si>
  <si>
    <t>計</t>
    <rPh sb="0" eb="1">
      <t>ケイ</t>
    </rPh>
    <phoneticPr fontId="3"/>
  </si>
  <si>
    <t>※　台風などの自然災害により休校となる場合は、運行中止とする。</t>
    <rPh sb="2" eb="4">
      <t>タイフウ</t>
    </rPh>
    <rPh sb="7" eb="9">
      <t>シゼン</t>
    </rPh>
    <rPh sb="9" eb="11">
      <t>サイガイ</t>
    </rPh>
    <rPh sb="14" eb="16">
      <t>キュウコウ</t>
    </rPh>
    <rPh sb="19" eb="21">
      <t>バアイ</t>
    </rPh>
    <rPh sb="23" eb="25">
      <t>ウンコウ</t>
    </rPh>
    <rPh sb="25" eb="27">
      <t>チュウシ</t>
    </rPh>
    <phoneticPr fontId="3"/>
  </si>
  <si>
    <t>月</t>
    <rPh sb="0" eb="1">
      <t>ツキ</t>
    </rPh>
    <phoneticPr fontId="1"/>
  </si>
  <si>
    <t>　</t>
    <phoneticPr fontId="3"/>
  </si>
  <si>
    <t>９月</t>
  </si>
  <si>
    <t>１０月</t>
  </si>
  <si>
    <t>１１月</t>
  </si>
  <si>
    <t>１２月</t>
  </si>
  <si>
    <t>１月</t>
    <phoneticPr fontId="1"/>
  </si>
  <si>
    <t>２月</t>
    <phoneticPr fontId="1"/>
  </si>
  <si>
    <t>３月</t>
    <phoneticPr fontId="1"/>
  </si>
  <si>
    <t>マリン</t>
  </si>
  <si>
    <t>本渡
発着</t>
    <rPh sb="0" eb="2">
      <t>ホンド</t>
    </rPh>
    <rPh sb="3" eb="4">
      <t>ハツ</t>
    </rPh>
    <rPh sb="4" eb="5">
      <t>チャク</t>
    </rPh>
    <phoneticPr fontId="1"/>
  </si>
  <si>
    <t>マリン
発着</t>
    <rPh sb="4" eb="5">
      <t>ハツ</t>
    </rPh>
    <rPh sb="5" eb="6">
      <t>チャク</t>
    </rPh>
    <phoneticPr fontId="3"/>
  </si>
  <si>
    <t>※　部活動合同練習の曜日は火・金を想定しているが、都合上変更することもある。基本、火曜にマリン校舎生徒移動、金曜に本渡校舎生徒移動</t>
    <rPh sb="2" eb="5">
      <t>ブカツドウ</t>
    </rPh>
    <rPh sb="5" eb="7">
      <t>ゴウドウ</t>
    </rPh>
    <rPh sb="7" eb="9">
      <t>レンシュウ</t>
    </rPh>
    <rPh sb="10" eb="12">
      <t>ヨウビ</t>
    </rPh>
    <rPh sb="13" eb="14">
      <t>ヒ</t>
    </rPh>
    <rPh sb="15" eb="16">
      <t>キン</t>
    </rPh>
    <rPh sb="17" eb="19">
      <t>ソウテイ</t>
    </rPh>
    <rPh sb="25" eb="27">
      <t>ツゴウ</t>
    </rPh>
    <rPh sb="27" eb="28">
      <t>ジョウ</t>
    </rPh>
    <rPh sb="28" eb="30">
      <t>ヘンコウ</t>
    </rPh>
    <rPh sb="38" eb="40">
      <t>キホン</t>
    </rPh>
    <rPh sb="41" eb="43">
      <t>カヨウ</t>
    </rPh>
    <rPh sb="47" eb="49">
      <t>コウシャ</t>
    </rPh>
    <rPh sb="49" eb="51">
      <t>セイト</t>
    </rPh>
    <rPh sb="51" eb="53">
      <t>イドウ</t>
    </rPh>
    <rPh sb="54" eb="56">
      <t>キンヨウ</t>
    </rPh>
    <rPh sb="57" eb="59">
      <t>ホンド</t>
    </rPh>
    <rPh sb="59" eb="61">
      <t>コウシャ</t>
    </rPh>
    <rPh sb="61" eb="63">
      <t>セイト</t>
    </rPh>
    <rPh sb="63" eb="65">
      <t>イドウ</t>
    </rPh>
    <phoneticPr fontId="3"/>
  </si>
  <si>
    <t>部活動便</t>
    <rPh sb="0" eb="3">
      <t>ブカツドウ</t>
    </rPh>
    <rPh sb="3" eb="4">
      <t>ビン</t>
    </rPh>
    <phoneticPr fontId="1"/>
  </si>
  <si>
    <t>※　本渡：本渡校舎発着　マリン:マリン校舎発着</t>
    <rPh sb="2" eb="4">
      <t>ホンド</t>
    </rPh>
    <rPh sb="5" eb="7">
      <t>ホンド</t>
    </rPh>
    <rPh sb="7" eb="9">
      <t>コウシャ</t>
    </rPh>
    <rPh sb="9" eb="11">
      <t>ハッチャク</t>
    </rPh>
    <rPh sb="19" eb="21">
      <t>コウシャ</t>
    </rPh>
    <rPh sb="21" eb="23">
      <t>ハッチャク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</si>
  <si>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</si>
  <si>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</si>
  <si>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部停止</t>
    <rPh sb="0" eb="1">
      <t>ブ</t>
    </rPh>
    <rPh sb="1" eb="3">
      <t>テイシ</t>
    </rPh>
    <phoneticPr fontId="3"/>
  </si>
  <si>
    <t>６月</t>
  </si>
  <si>
    <t>７月</t>
  </si>
  <si>
    <t>本渡</t>
    <phoneticPr fontId="1"/>
  </si>
  <si>
    <t>８月</t>
  </si>
  <si>
    <t>往路</t>
    <rPh sb="0" eb="2">
      <t>オウロ</t>
    </rPh>
    <phoneticPr fontId="1"/>
  </si>
  <si>
    <t>復路</t>
    <rPh sb="0" eb="2">
      <t>フクロ</t>
    </rPh>
    <phoneticPr fontId="1"/>
  </si>
  <si>
    <t>出発時間</t>
    <rPh sb="0" eb="1">
      <t>デ</t>
    </rPh>
    <rPh sb="1" eb="2">
      <t>ハツ</t>
    </rPh>
    <rPh sb="2" eb="4">
      <t>ジカン</t>
    </rPh>
    <phoneticPr fontId="1"/>
  </si>
  <si>
    <t>発着校舎</t>
    <rPh sb="0" eb="2">
      <t>ハッチャク</t>
    </rPh>
    <rPh sb="2" eb="4">
      <t>コウシャ</t>
    </rPh>
    <phoneticPr fontId="3"/>
  </si>
  <si>
    <t>発着校舎</t>
    <rPh sb="0" eb="2">
      <t>ハッチャク</t>
    </rPh>
    <rPh sb="2" eb="4">
      <t>コウシャ</t>
    </rPh>
    <phoneticPr fontId="1"/>
  </si>
  <si>
    <t>本渡</t>
    <rPh sb="0" eb="2">
      <t>ホンド</t>
    </rPh>
    <phoneticPr fontId="1"/>
  </si>
  <si>
    <t>マリン</t>
    <phoneticPr fontId="1"/>
  </si>
  <si>
    <t>予定</t>
    <rPh sb="0" eb="2">
      <t>ヨテイ</t>
    </rPh>
    <phoneticPr fontId="1"/>
  </si>
  <si>
    <t>行事</t>
    <rPh sb="0" eb="2">
      <t>ギョウジ</t>
    </rPh>
    <phoneticPr fontId="1"/>
  </si>
  <si>
    <t>本渡・マリン</t>
    <rPh sb="0" eb="2">
      <t>ホンド</t>
    </rPh>
    <phoneticPr fontId="1"/>
  </si>
  <si>
    <t>マリン・本渡</t>
    <rPh sb="4" eb="6">
      <t>ホンド</t>
    </rPh>
    <phoneticPr fontId="1"/>
  </si>
  <si>
    <t>部停止</t>
    <rPh sb="0" eb="1">
      <t>ブ</t>
    </rPh>
    <rPh sb="1" eb="3">
      <t>テイシ</t>
    </rPh>
    <phoneticPr fontId="1"/>
  </si>
  <si>
    <t>合同部活</t>
    <rPh sb="0" eb="2">
      <t>ゴウドウ</t>
    </rPh>
    <rPh sb="2" eb="4">
      <t>ブカツ</t>
    </rPh>
    <phoneticPr fontId="1"/>
  </si>
  <si>
    <t>単独</t>
    <rPh sb="0" eb="2">
      <t>タンドク</t>
    </rPh>
    <phoneticPr fontId="1"/>
  </si>
  <si>
    <t>土日祝</t>
    <rPh sb="0" eb="2">
      <t>ドニチ</t>
    </rPh>
    <rPh sb="2" eb="3">
      <t>シュク</t>
    </rPh>
    <phoneticPr fontId="1"/>
  </si>
  <si>
    <t>本渡校舎</t>
    <rPh sb="0" eb="2">
      <t>ホンド</t>
    </rPh>
    <rPh sb="2" eb="4">
      <t>コウシャ</t>
    </rPh>
    <phoneticPr fontId="1"/>
  </si>
  <si>
    <t>マリン校舎</t>
    <rPh sb="3" eb="5">
      <t>コウシャ</t>
    </rPh>
    <phoneticPr fontId="1"/>
  </si>
  <si>
    <t>憲法記念日</t>
    <rPh sb="0" eb="2">
      <t>ケンポウ</t>
    </rPh>
    <rPh sb="2" eb="5">
      <t>キネンビ</t>
    </rPh>
    <phoneticPr fontId="1"/>
  </si>
  <si>
    <t>みどりの日</t>
    <rPh sb="4" eb="5">
      <t>ヒ</t>
    </rPh>
    <phoneticPr fontId="1"/>
  </si>
  <si>
    <t>こどもの日</t>
    <rPh sb="4" eb="5">
      <t>ヒ</t>
    </rPh>
    <phoneticPr fontId="1"/>
  </si>
  <si>
    <t>勤労感謝の日</t>
    <rPh sb="0" eb="2">
      <t>キンロウ</t>
    </rPh>
    <rPh sb="2" eb="4">
      <t>カンシャ</t>
    </rPh>
    <rPh sb="5" eb="6">
      <t>ヒ</t>
    </rPh>
    <phoneticPr fontId="1"/>
  </si>
  <si>
    <t>秋分の日</t>
    <rPh sb="0" eb="2">
      <t>シュウブン</t>
    </rPh>
    <rPh sb="3" eb="4">
      <t>ヒ</t>
    </rPh>
    <phoneticPr fontId="1"/>
  </si>
  <si>
    <t>成人の日</t>
    <rPh sb="0" eb="2">
      <t>セイジン</t>
    </rPh>
    <rPh sb="3" eb="4">
      <t>ヒ</t>
    </rPh>
    <phoneticPr fontId="1"/>
  </si>
  <si>
    <t>契約時回数</t>
    <rPh sb="0" eb="3">
      <t>ケイヤクジ</t>
    </rPh>
    <rPh sb="3" eb="5">
      <t>カイスウ</t>
    </rPh>
    <phoneticPr fontId="1"/>
  </si>
  <si>
    <t>水</t>
  </si>
  <si>
    <t>木</t>
  </si>
  <si>
    <t>火</t>
  </si>
  <si>
    <t>スポーツの日</t>
    <rPh sb="5" eb="6">
      <t>ヒ</t>
    </rPh>
    <phoneticPr fontId="1"/>
  </si>
  <si>
    <t>敬老の日</t>
    <rPh sb="0" eb="2">
      <t>ケイロウ</t>
    </rPh>
    <rPh sb="3" eb="4">
      <t>ヒ</t>
    </rPh>
    <phoneticPr fontId="1"/>
  </si>
  <si>
    <t>天皇誕生日</t>
    <rPh sb="0" eb="2">
      <t>テンノウ</t>
    </rPh>
    <rPh sb="2" eb="5">
      <t>タンジョウビ</t>
    </rPh>
    <phoneticPr fontId="1"/>
  </si>
  <si>
    <t>曜　日</t>
    <rPh sb="0" eb="1">
      <t>ヒカリ</t>
    </rPh>
    <rPh sb="2" eb="3">
      <t>ヒ</t>
    </rPh>
    <phoneticPr fontId="3"/>
  </si>
  <si>
    <t>予　定</t>
    <rPh sb="0" eb="1">
      <t>ヨ</t>
    </rPh>
    <rPh sb="2" eb="3">
      <t>サダム</t>
    </rPh>
    <phoneticPr fontId="1"/>
  </si>
  <si>
    <t>海の日</t>
    <rPh sb="0" eb="1">
      <t>ウミ</t>
    </rPh>
    <rPh sb="2" eb="3">
      <t>ヒ</t>
    </rPh>
    <phoneticPr fontId="1"/>
  </si>
  <si>
    <t>山の日</t>
    <rPh sb="0" eb="1">
      <t>ヤマ</t>
    </rPh>
    <rPh sb="2" eb="3">
      <t>ヒ</t>
    </rPh>
    <phoneticPr fontId="1"/>
  </si>
  <si>
    <t>金</t>
    <rPh sb="0" eb="1">
      <t>キン</t>
    </rPh>
    <phoneticPr fontId="1"/>
  </si>
  <si>
    <t>火</t>
    <rPh sb="0" eb="1">
      <t>カ</t>
    </rPh>
    <phoneticPr fontId="1"/>
  </si>
  <si>
    <t>文化の日</t>
    <rPh sb="0" eb="2">
      <t>ブンカ</t>
    </rPh>
    <rPh sb="3" eb="4">
      <t>ヒ</t>
    </rPh>
    <phoneticPr fontId="1"/>
  </si>
  <si>
    <t>元旦</t>
    <rPh sb="0" eb="2">
      <t>ガンタン</t>
    </rPh>
    <phoneticPr fontId="1"/>
  </si>
  <si>
    <t>卒業式</t>
    <rPh sb="0" eb="3">
      <t>ソツギョウシキ</t>
    </rPh>
    <phoneticPr fontId="1"/>
  </si>
  <si>
    <t>体育大会予行</t>
    <rPh sb="0" eb="2">
      <t>タイイク</t>
    </rPh>
    <rPh sb="2" eb="4">
      <t>タイカイ</t>
    </rPh>
    <rPh sb="4" eb="6">
      <t>ヨコウ</t>
    </rPh>
    <phoneticPr fontId="1"/>
  </si>
  <si>
    <t>体育大会準備</t>
    <rPh sb="0" eb="2">
      <t>タイイク</t>
    </rPh>
    <rPh sb="2" eb="4">
      <t>タイカイ</t>
    </rPh>
    <rPh sb="4" eb="6">
      <t>ジュンビ</t>
    </rPh>
    <phoneticPr fontId="1"/>
  </si>
  <si>
    <t>体育大会</t>
    <rPh sb="0" eb="2">
      <t>タイイク</t>
    </rPh>
    <rPh sb="2" eb="4">
      <t>タイカイ</t>
    </rPh>
    <phoneticPr fontId="1"/>
  </si>
  <si>
    <t>体育大会予備日</t>
  </si>
  <si>
    <t>憲法記念日</t>
  </si>
  <si>
    <t>みどりの日</t>
  </si>
  <si>
    <t>こどもの日</t>
  </si>
  <si>
    <t>総体開会式</t>
    <rPh sb="0" eb="2">
      <t>ソウタイ</t>
    </rPh>
    <rPh sb="2" eb="5">
      <t>カイカイシキ</t>
    </rPh>
    <phoneticPr fontId="1"/>
  </si>
  <si>
    <t>総体開会式</t>
  </si>
  <si>
    <t>体験入学</t>
    <rPh sb="0" eb="2">
      <t>タイケン</t>
    </rPh>
    <rPh sb="2" eb="4">
      <t>ニュウガク</t>
    </rPh>
    <phoneticPr fontId="1"/>
  </si>
  <si>
    <t>閉庁</t>
    <rPh sb="0" eb="2">
      <t>ヘイチョウ</t>
    </rPh>
    <phoneticPr fontId="1"/>
  </si>
  <si>
    <t>２学期始業式</t>
  </si>
  <si>
    <t>敬老の日</t>
  </si>
  <si>
    <t>秋分の日</t>
  </si>
  <si>
    <t>芸術鑑賞</t>
    <rPh sb="0" eb="2">
      <t>ゲイジュツ</t>
    </rPh>
    <rPh sb="2" eb="4">
      <t>カンショウ</t>
    </rPh>
    <phoneticPr fontId="1"/>
  </si>
  <si>
    <t>職員会議（文化祭②）</t>
    <rPh sb="0" eb="2">
      <t>ショクイン</t>
    </rPh>
    <rPh sb="2" eb="4">
      <t>カイギ</t>
    </rPh>
    <rPh sb="5" eb="8">
      <t>ブンカサイ</t>
    </rPh>
    <phoneticPr fontId="1"/>
  </si>
  <si>
    <t>文化祭ＬＨＲ③</t>
    <rPh sb="0" eb="3">
      <t>ブンカサイ</t>
    </rPh>
    <phoneticPr fontId="1"/>
  </si>
  <si>
    <t>マリン祭（文化部門）</t>
    <rPh sb="3" eb="4">
      <t>サイ</t>
    </rPh>
    <rPh sb="5" eb="7">
      <t>ブンカ</t>
    </rPh>
    <rPh sb="7" eb="9">
      <t>ブモン</t>
    </rPh>
    <phoneticPr fontId="1"/>
  </si>
  <si>
    <t>マリン祭（体育部門）</t>
    <rPh sb="3" eb="4">
      <t>サイ</t>
    </rPh>
    <rPh sb="5" eb="7">
      <t>タイイク</t>
    </rPh>
    <rPh sb="7" eb="9">
      <t>ブモン</t>
    </rPh>
    <phoneticPr fontId="1"/>
  </si>
  <si>
    <t>ステージ発表リハーサル②</t>
  </si>
  <si>
    <t>ステージ発表リハーサル③</t>
  </si>
  <si>
    <t>拓心祭①</t>
    <rPh sb="0" eb="2">
      <t>タクシン</t>
    </rPh>
    <rPh sb="2" eb="3">
      <t>サイ</t>
    </rPh>
    <phoneticPr fontId="1"/>
  </si>
  <si>
    <t>拓心祭②</t>
    <rPh sb="0" eb="2">
      <t>タクシン</t>
    </rPh>
    <rPh sb="2" eb="3">
      <t>サイ</t>
    </rPh>
    <phoneticPr fontId="1"/>
  </si>
  <si>
    <t>拓心祭③</t>
    <rPh sb="0" eb="2">
      <t>タクシン</t>
    </rPh>
    <rPh sb="2" eb="3">
      <t>サイ</t>
    </rPh>
    <phoneticPr fontId="1"/>
  </si>
  <si>
    <t>文化の日</t>
  </si>
  <si>
    <t>4次航海</t>
    <rPh sb="1" eb="2">
      <t>ジ</t>
    </rPh>
    <rPh sb="2" eb="4">
      <t>コウカイ</t>
    </rPh>
    <phoneticPr fontId="1"/>
  </si>
  <si>
    <t>勤労感謝の日</t>
  </si>
  <si>
    <t>長距離走大会</t>
    <rPh sb="0" eb="3">
      <t>チョウキョリ</t>
    </rPh>
    <rPh sb="3" eb="4">
      <t>ソウ</t>
    </rPh>
    <rPh sb="4" eb="6">
      <t>タイカイ</t>
    </rPh>
    <phoneticPr fontId="1"/>
  </si>
  <si>
    <t>クラスマッチ</t>
  </si>
  <si>
    <t>終業式</t>
    <rPh sb="0" eb="3">
      <t>シュウギョウシキ</t>
    </rPh>
    <phoneticPr fontId="1"/>
  </si>
  <si>
    <t>仕事納め</t>
    <rPh sb="0" eb="2">
      <t>シゴト</t>
    </rPh>
    <rPh sb="2" eb="3">
      <t>オサ</t>
    </rPh>
    <phoneticPr fontId="1"/>
  </si>
  <si>
    <t>　　　　　　　　　　　　　　　</t>
  </si>
  <si>
    <t>　　　　　　　　　　　　　</t>
  </si>
  <si>
    <t>仕事始め</t>
    <rPh sb="0" eb="2">
      <t>シゴト</t>
    </rPh>
    <rPh sb="2" eb="3">
      <t>ハジ</t>
    </rPh>
    <phoneticPr fontId="1"/>
  </si>
  <si>
    <t>３学期始業式</t>
    <rPh sb="1" eb="3">
      <t>ガッキ</t>
    </rPh>
    <rPh sb="3" eb="6">
      <t>シギョウシキ</t>
    </rPh>
    <phoneticPr fontId="1"/>
  </si>
  <si>
    <t>前期（特色）選抜</t>
    <rPh sb="0" eb="2">
      <t>ゼンキ</t>
    </rPh>
    <rPh sb="3" eb="5">
      <t>トクショク</t>
    </rPh>
    <rPh sb="6" eb="8">
      <t>センバツ</t>
    </rPh>
    <phoneticPr fontId="1"/>
  </si>
  <si>
    <t>建国記念の日</t>
    <rPh sb="0" eb="2">
      <t>ケンコク</t>
    </rPh>
    <rPh sb="2" eb="4">
      <t>キネン</t>
    </rPh>
    <rPh sb="5" eb="6">
      <t>ヒ</t>
    </rPh>
    <phoneticPr fontId="1"/>
  </si>
  <si>
    <t>後期（一般）選抜１</t>
    <rPh sb="0" eb="2">
      <t>コウキ</t>
    </rPh>
    <rPh sb="3" eb="5">
      <t>イッパン</t>
    </rPh>
    <rPh sb="6" eb="8">
      <t>センバツ</t>
    </rPh>
    <phoneticPr fontId="1"/>
  </si>
  <si>
    <t>後期（一般）選抜２</t>
    <rPh sb="0" eb="2">
      <t>コウキ</t>
    </rPh>
    <rPh sb="3" eb="5">
      <t>イッパン</t>
    </rPh>
    <rPh sb="6" eb="8">
      <t>センバツ</t>
    </rPh>
    <phoneticPr fontId="1"/>
  </si>
  <si>
    <t>表彰式、卒業式予行、同窓会入会式</t>
    <rPh sb="0" eb="3">
      <t>ヒョウショウシキ</t>
    </rPh>
    <rPh sb="4" eb="7">
      <t>ソツギョウシキ</t>
    </rPh>
    <rPh sb="7" eb="9">
      <t>ヨコウ</t>
    </rPh>
    <rPh sb="10" eb="13">
      <t>ドウソウカイ</t>
    </rPh>
    <rPh sb="13" eb="15">
      <t>ニュウカイ</t>
    </rPh>
    <rPh sb="15" eb="16">
      <t>シキ</t>
    </rPh>
    <phoneticPr fontId="1"/>
  </si>
  <si>
    <t>建国記念の日</t>
  </si>
  <si>
    <t>天皇誕生日</t>
  </si>
  <si>
    <t>表彰式、卒業式予行、同窓会入会式</t>
  </si>
  <si>
    <t>合格発表</t>
    <rPh sb="0" eb="2">
      <t>ゴウカク</t>
    </rPh>
    <rPh sb="2" eb="4">
      <t>ハッピョウ</t>
    </rPh>
    <phoneticPr fontId="1"/>
  </si>
  <si>
    <t>３学期終業式</t>
    <rPh sb="1" eb="3">
      <t>ガッキ</t>
    </rPh>
    <phoneticPr fontId="1"/>
  </si>
  <si>
    <t>二次募集面接等</t>
    <rPh sb="0" eb="2">
      <t>ニジ</t>
    </rPh>
    <rPh sb="2" eb="4">
      <t>ボシュウ</t>
    </rPh>
    <rPh sb="4" eb="6">
      <t>メンセツ</t>
    </rPh>
    <rPh sb="6" eb="7">
      <t>トウ</t>
    </rPh>
    <phoneticPr fontId="1"/>
  </si>
  <si>
    <t>合格者招集</t>
    <rPh sb="0" eb="3">
      <t>ゴウカクシャ</t>
    </rPh>
    <rPh sb="3" eb="5">
      <t>ショウシュウ</t>
    </rPh>
    <phoneticPr fontId="1"/>
  </si>
  <si>
    <t>合格発表</t>
  </si>
  <si>
    <t>１学期終業式</t>
    <phoneticPr fontId="1"/>
  </si>
  <si>
    <t>始業式</t>
    <rPh sb="0" eb="3">
      <t>シギョウシキ</t>
    </rPh>
    <phoneticPr fontId="1"/>
  </si>
  <si>
    <t>入学式</t>
    <rPh sb="0" eb="3">
      <t>ニュウガクシキ</t>
    </rPh>
    <phoneticPr fontId="1"/>
  </si>
  <si>
    <t>育友会総会</t>
    <rPh sb="0" eb="1">
      <t>イク</t>
    </rPh>
    <rPh sb="1" eb="3">
      <t>ユウカイ</t>
    </rPh>
    <rPh sb="3" eb="5">
      <t>ソウカイ</t>
    </rPh>
    <phoneticPr fontId="1"/>
  </si>
  <si>
    <t>長距離走大会</t>
    <rPh sb="0" eb="4">
      <t>チョウキョリソウ</t>
    </rPh>
    <rPh sb="4" eb="6">
      <t>タイカイ</t>
    </rPh>
    <phoneticPr fontId="1"/>
  </si>
  <si>
    <t>体験入学</t>
    <phoneticPr fontId="1"/>
  </si>
  <si>
    <t>昭和の日</t>
    <rPh sb="0" eb="2">
      <t>ショウワ</t>
    </rPh>
    <rPh sb="3" eb="4">
      <t>ヒ</t>
    </rPh>
    <phoneticPr fontId="1"/>
  </si>
  <si>
    <t>5分短縮 (文化祭準備)　～11/8まで</t>
    <rPh sb="1" eb="2">
      <t>フン</t>
    </rPh>
    <rPh sb="2" eb="4">
      <t>タンシュク</t>
    </rPh>
    <rPh sb="6" eb="9">
      <t>ブンカサイ</t>
    </rPh>
    <rPh sb="9" eb="11">
      <t>ジュンビ</t>
    </rPh>
    <phoneticPr fontId="1"/>
  </si>
  <si>
    <t>３年学年末考査（～18</t>
    <rPh sb="1" eb="2">
      <t>ネン</t>
    </rPh>
    <rPh sb="2" eb="5">
      <t>ガクネンマツ</t>
    </rPh>
    <rPh sb="5" eb="7">
      <t>コウサ</t>
    </rPh>
    <phoneticPr fontId="1"/>
  </si>
  <si>
    <t>前期（特色）選抜</t>
    <phoneticPr fontId="1"/>
  </si>
  <si>
    <t>月</t>
    <phoneticPr fontId="1"/>
  </si>
  <si>
    <t>水</t>
    <phoneticPr fontId="1"/>
  </si>
  <si>
    <t>土</t>
    <phoneticPr fontId="1"/>
  </si>
  <si>
    <t>木</t>
    <phoneticPr fontId="1"/>
  </si>
  <si>
    <t>日</t>
    <phoneticPr fontId="1"/>
  </si>
  <si>
    <t>クラスマッチ</t>
    <phoneticPr fontId="1"/>
  </si>
  <si>
    <t>期末考査（～28）</t>
    <rPh sb="0" eb="2">
      <t>キマツ</t>
    </rPh>
    <rPh sb="2" eb="4">
      <t>コウサ</t>
    </rPh>
    <phoneticPr fontId="1"/>
  </si>
  <si>
    <t>振替</t>
    <rPh sb="0" eb="2">
      <t>フリカエ</t>
    </rPh>
    <phoneticPr fontId="1"/>
  </si>
  <si>
    <t>振替</t>
    <rPh sb="0" eb="2">
      <t>フリカ</t>
    </rPh>
    <phoneticPr fontId="1"/>
  </si>
  <si>
    <t>代休（4/20）</t>
    <rPh sb="0" eb="2">
      <t>ダイキュウ</t>
    </rPh>
    <phoneticPr fontId="1"/>
  </si>
  <si>
    <t>代休（4/27）</t>
    <rPh sb="0" eb="2">
      <t>ダイキュウ</t>
    </rPh>
    <phoneticPr fontId="1"/>
  </si>
  <si>
    <t>中間考査(～27)</t>
    <phoneticPr fontId="1"/>
  </si>
  <si>
    <t>代休(10/13)</t>
    <rPh sb="0" eb="2">
      <t>ダイキュウ</t>
    </rPh>
    <phoneticPr fontId="1"/>
  </si>
  <si>
    <t>代休(10/12)</t>
    <rPh sb="0" eb="2">
      <t>ダイキュウ</t>
    </rPh>
    <phoneticPr fontId="1"/>
  </si>
  <si>
    <t>代休(11/9)</t>
    <rPh sb="0" eb="2">
      <t>ダイキュウ</t>
    </rPh>
    <phoneticPr fontId="1"/>
  </si>
  <si>
    <t>期末考査（～22）</t>
    <phoneticPr fontId="1"/>
  </si>
  <si>
    <t>代休(7/28)</t>
    <rPh sb="0" eb="2">
      <t>ダイキュウ</t>
    </rPh>
    <phoneticPr fontId="1"/>
  </si>
  <si>
    <t>中間考査(～23)</t>
    <rPh sb="0" eb="2">
      <t>チュウカン</t>
    </rPh>
    <rPh sb="2" eb="4">
      <t>コウサ</t>
    </rPh>
    <phoneticPr fontId="1"/>
  </si>
  <si>
    <t>学年末考査（～7）</t>
  </si>
  <si>
    <t>学年末考査（～7）</t>
    <phoneticPr fontId="1"/>
  </si>
  <si>
    <t>【別紙３】</t>
    <rPh sb="1" eb="3">
      <t>ベッシ</t>
    </rPh>
    <phoneticPr fontId="1"/>
  </si>
  <si>
    <t>令和６年度(２０２４年度）熊本県立天草拓心高校校舎間移動バス部活動便運行予定表</t>
    <rPh sb="0" eb="2">
      <t>レイワ</t>
    </rPh>
    <rPh sb="3" eb="5">
      <t>ネンド</t>
    </rPh>
    <rPh sb="4" eb="5">
      <t>ド</t>
    </rPh>
    <rPh sb="10" eb="12">
      <t>ネンド</t>
    </rPh>
    <rPh sb="13" eb="15">
      <t>クマモト</t>
    </rPh>
    <rPh sb="15" eb="17">
      <t>ケンリツ</t>
    </rPh>
    <rPh sb="17" eb="19">
      <t>アマクサ</t>
    </rPh>
    <rPh sb="18" eb="19">
      <t>ヘイネンド</t>
    </rPh>
    <rPh sb="19" eb="20">
      <t>タク</t>
    </rPh>
    <rPh sb="20" eb="21">
      <t>シン</t>
    </rPh>
    <rPh sb="21" eb="23">
      <t>コウコウ</t>
    </rPh>
    <rPh sb="23" eb="25">
      <t>コウシャ</t>
    </rPh>
    <rPh sb="25" eb="26">
      <t>カン</t>
    </rPh>
    <rPh sb="26" eb="28">
      <t>イドウ</t>
    </rPh>
    <rPh sb="30" eb="34">
      <t>ブカツドウビン</t>
    </rPh>
    <rPh sb="34" eb="36">
      <t>ウンコウ</t>
    </rPh>
    <rPh sb="36" eb="39">
      <t>ヨテイヒョウ</t>
    </rPh>
    <phoneticPr fontId="3"/>
  </si>
  <si>
    <t>日</t>
    <phoneticPr fontId="1"/>
  </si>
  <si>
    <t>月</t>
    <phoneticPr fontId="1"/>
  </si>
  <si>
    <t>春分の日</t>
    <rPh sb="0" eb="2">
      <t>シュンブン</t>
    </rPh>
    <rPh sb="3" eb="4">
      <t>ヒ</t>
    </rPh>
    <phoneticPr fontId="1"/>
  </si>
  <si>
    <t>代休(3/1）</t>
    <rPh sb="0" eb="2">
      <t>ダイキュウ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</si>
</sst>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aaa"/>
  </numFmts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平成明朝"/>
      <family val="3"/>
      <charset val="128"/>
    </font>
    <font>
      <sz val="6"/>
      <name val="Osaka"/>
      <family val="3"/>
      <charset val="128"/>
    </font>
    <font>
      <sz val="14"/>
      <name val="HGP明朝E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HG丸ｺﾞｼｯｸM-PRO"/>
      <family val="3"/>
      <charset val="128"/>
    </font>
    <font>
      <sz val="14"/>
      <color rgb="FFFF0000"/>
      <name val="ＭＳ 明朝"/>
      <family val="1"/>
      <charset val="128"/>
    </font>
    <font>
      <sz val="24"/>
      <name val="ＭＳ 明朝"/>
      <family val="1"/>
      <charset val="128"/>
    </font>
    <font>
      <sz val="18"/>
      <name val="HGP明朝E"/>
      <family val="1"/>
      <charset val="128"/>
    </font>
    <font>
      <sz val="20"/>
      <name val="HGP明朝E"/>
      <family val="1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0"/>
      <color rgb="FFFF0000"/>
      <name val="ＭＳ Ｐゴシック"/>
      <family val="3"/>
      <charset val="128"/>
    </font>
    <font>
      <sz val="48"/>
      <name val="ＭＳ Ｐゴシック"/>
      <family val="3"/>
      <charset val="128"/>
      <scheme val="minor"/>
    </font>
    <font>
      <sz val="36"/>
      <name val="ＭＳ Ｐゴシック"/>
      <family val="3"/>
      <charset val="128"/>
      <scheme val="minor"/>
    </font>
    <font>
      <sz val="20"/>
      <color rgb="FFFF0000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3FBA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/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</borders>
  <cellStyleXfs count="2">
    <xf numFmtId="0" fontId="0" fillId="0" borderId="0">
      <alignment vertical="center"/>
    </xf>
    <xf numFmtId="0" fontId="2" fillId="0" borderId="0"/>
  </cellStyleXfs>
  <cellXfs count="194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176" fontId="5" fillId="0" borderId="5" xfId="1" applyNumberFormat="1" applyFont="1" applyBorder="1" applyAlignment="1">
      <alignment horizontal="center" vertical="center" shrinkToFit="1"/>
    </xf>
    <xf numFmtId="176" fontId="5" fillId="2" borderId="5" xfId="1" applyNumberFormat="1" applyFont="1" applyFill="1" applyBorder="1" applyAlignment="1">
      <alignment horizontal="center" vertical="center" shrinkToFit="1"/>
    </xf>
    <xf numFmtId="176" fontId="5" fillId="6" borderId="5" xfId="1" applyNumberFormat="1" applyFont="1" applyFill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 shrinkToFit="1"/>
    </xf>
    <xf numFmtId="0" fontId="5" fillId="6" borderId="8" xfId="1" applyFont="1" applyFill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13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shrinkToFit="1"/>
    </xf>
    <xf numFmtId="0" fontId="4" fillId="0" borderId="0" xfId="1" applyFont="1" applyAlignment="1">
      <alignment vertical="center" wrapText="1"/>
    </xf>
    <xf numFmtId="0" fontId="11" fillId="5" borderId="10" xfId="1" applyFont="1" applyFill="1" applyBorder="1" applyAlignment="1">
      <alignment horizontal="center" vertical="center"/>
    </xf>
    <xf numFmtId="0" fontId="11" fillId="5" borderId="11" xfId="1" applyFont="1" applyFill="1" applyBorder="1" applyAlignment="1">
      <alignment horizontal="center" vertical="center"/>
    </xf>
    <xf numFmtId="0" fontId="12" fillId="5" borderId="3" xfId="1" applyFont="1" applyFill="1" applyBorder="1" applyAlignment="1">
      <alignment horizontal="center" vertical="center" wrapText="1"/>
    </xf>
    <xf numFmtId="0" fontId="12" fillId="5" borderId="4" xfId="1" applyFont="1" applyFill="1" applyBorder="1" applyAlignment="1">
      <alignment horizontal="center" vertical="center"/>
    </xf>
    <xf numFmtId="0" fontId="13" fillId="5" borderId="25" xfId="1" applyFont="1" applyFill="1" applyBorder="1" applyAlignment="1">
      <alignment horizontal="center" vertical="center"/>
    </xf>
    <xf numFmtId="0" fontId="13" fillId="0" borderId="36" xfId="1" applyFont="1" applyBorder="1" applyAlignment="1">
      <alignment horizontal="center" vertical="center"/>
    </xf>
    <xf numFmtId="0" fontId="14" fillId="0" borderId="37" xfId="1" applyFont="1" applyBorder="1" applyAlignment="1">
      <alignment horizontal="center" vertical="center"/>
    </xf>
    <xf numFmtId="176" fontId="13" fillId="0" borderId="22" xfId="1" applyNumberFormat="1" applyFont="1" applyBorder="1" applyAlignment="1">
      <alignment horizontal="center" vertical="center" shrinkToFit="1"/>
    </xf>
    <xf numFmtId="0" fontId="13" fillId="0" borderId="5" xfId="1" applyFont="1" applyBorder="1" applyAlignment="1">
      <alignment horizontal="center" vertical="center" shrinkToFit="1"/>
    </xf>
    <xf numFmtId="176" fontId="13" fillId="0" borderId="5" xfId="1" applyNumberFormat="1" applyFont="1" applyBorder="1" applyAlignment="1">
      <alignment horizontal="center" vertical="center" shrinkToFit="1"/>
    </xf>
    <xf numFmtId="0" fontId="13" fillId="0" borderId="7" xfId="1" applyFont="1" applyBorder="1" applyAlignment="1">
      <alignment horizontal="center" vertical="center" shrinkToFit="1"/>
    </xf>
    <xf numFmtId="176" fontId="13" fillId="0" borderId="7" xfId="1" applyNumberFormat="1" applyFont="1" applyBorder="1" applyAlignment="1">
      <alignment horizontal="center" vertical="center" shrinkToFit="1"/>
    </xf>
    <xf numFmtId="0" fontId="13" fillId="0" borderId="16" xfId="1" applyFont="1" applyBorder="1" applyAlignment="1">
      <alignment horizontal="center" vertical="center" shrinkToFit="1"/>
    </xf>
    <xf numFmtId="0" fontId="13" fillId="0" borderId="8" xfId="1" applyFont="1" applyBorder="1" applyAlignment="1">
      <alignment horizontal="center" vertical="center" shrinkToFit="1"/>
    </xf>
    <xf numFmtId="20" fontId="13" fillId="0" borderId="8" xfId="1" applyNumberFormat="1" applyFont="1" applyBorder="1" applyAlignment="1">
      <alignment horizontal="center" vertical="center" shrinkToFit="1"/>
    </xf>
    <xf numFmtId="0" fontId="13" fillId="0" borderId="47" xfId="1" applyFont="1" applyBorder="1" applyAlignment="1">
      <alignment horizontal="center" vertical="center" shrinkToFit="1"/>
    </xf>
    <xf numFmtId="20" fontId="13" fillId="0" borderId="47" xfId="1" applyNumberFormat="1" applyFont="1" applyBorder="1" applyAlignment="1">
      <alignment horizontal="center" vertical="center" shrinkToFit="1"/>
    </xf>
    <xf numFmtId="176" fontId="13" fillId="8" borderId="22" xfId="1" applyNumberFormat="1" applyFont="1" applyFill="1" applyBorder="1" applyAlignment="1">
      <alignment horizontal="center" vertical="center" shrinkToFit="1"/>
    </xf>
    <xf numFmtId="176" fontId="13" fillId="8" borderId="5" xfId="1" applyNumberFormat="1" applyFont="1" applyFill="1" applyBorder="1" applyAlignment="1">
      <alignment horizontal="center" vertical="center" shrinkToFit="1"/>
    </xf>
    <xf numFmtId="0" fontId="13" fillId="8" borderId="16" xfId="1" applyFont="1" applyFill="1" applyBorder="1" applyAlignment="1">
      <alignment horizontal="center" vertical="center" shrinkToFit="1"/>
    </xf>
    <xf numFmtId="20" fontId="13" fillId="8" borderId="8" xfId="1" applyNumberFormat="1" applyFont="1" applyFill="1" applyBorder="1" applyAlignment="1">
      <alignment horizontal="center" vertical="center" shrinkToFit="1"/>
    </xf>
    <xf numFmtId="20" fontId="13" fillId="8" borderId="47" xfId="1" applyNumberFormat="1" applyFont="1" applyFill="1" applyBorder="1" applyAlignment="1">
      <alignment horizontal="center" vertical="center" shrinkToFit="1"/>
    </xf>
    <xf numFmtId="0" fontId="13" fillId="8" borderId="7" xfId="1" applyFont="1" applyFill="1" applyBorder="1" applyAlignment="1">
      <alignment horizontal="center" vertical="center" shrinkToFit="1"/>
    </xf>
    <xf numFmtId="20" fontId="13" fillId="0" borderId="7" xfId="1" applyNumberFormat="1" applyFont="1" applyBorder="1" applyAlignment="1">
      <alignment horizontal="center" vertical="center" shrinkToFit="1"/>
    </xf>
    <xf numFmtId="0" fontId="11" fillId="5" borderId="1" xfId="1" applyFont="1" applyFill="1" applyBorder="1" applyAlignment="1">
      <alignment horizontal="center" vertical="center"/>
    </xf>
    <xf numFmtId="0" fontId="11" fillId="5" borderId="20" xfId="1" applyFont="1" applyFill="1" applyBorder="1" applyAlignment="1">
      <alignment horizontal="center" vertical="center" shrinkToFit="1"/>
    </xf>
    <xf numFmtId="0" fontId="11" fillId="5" borderId="21" xfId="1" applyFont="1" applyFill="1" applyBorder="1" applyAlignment="1">
      <alignment horizontal="center" vertical="center" shrinkToFit="1"/>
    </xf>
    <xf numFmtId="0" fontId="11" fillId="5" borderId="9" xfId="1" applyFont="1" applyFill="1" applyBorder="1" applyAlignment="1">
      <alignment horizontal="center" vertical="center"/>
    </xf>
    <xf numFmtId="0" fontId="11" fillId="5" borderId="26" xfId="1" applyFont="1" applyFill="1" applyBorder="1" applyAlignment="1">
      <alignment horizontal="center" vertical="center" shrinkToFit="1"/>
    </xf>
    <xf numFmtId="0" fontId="13" fillId="0" borderId="27" xfId="1" applyFont="1" applyBorder="1" applyAlignment="1">
      <alignment horizontal="center" vertical="center"/>
    </xf>
    <xf numFmtId="0" fontId="13" fillId="0" borderId="28" xfId="1" applyFont="1" applyBorder="1" applyAlignment="1">
      <alignment horizontal="center" vertical="center"/>
    </xf>
    <xf numFmtId="0" fontId="13" fillId="0" borderId="18" xfId="1" applyFont="1" applyBorder="1" applyAlignment="1">
      <alignment horizontal="center" vertical="center" wrapText="1"/>
    </xf>
    <xf numFmtId="0" fontId="13" fillId="0" borderId="29" xfId="1" applyFont="1" applyBorder="1" applyAlignment="1">
      <alignment horizontal="center" vertical="center" wrapText="1"/>
    </xf>
    <xf numFmtId="176" fontId="13" fillId="0" borderId="19" xfId="1" applyNumberFormat="1" applyFont="1" applyBorder="1" applyAlignment="1">
      <alignment horizontal="center" vertical="center" wrapText="1"/>
    </xf>
    <xf numFmtId="0" fontId="13" fillId="0" borderId="30" xfId="1" applyFont="1" applyBorder="1" applyAlignment="1">
      <alignment horizontal="center" vertical="center" wrapText="1"/>
    </xf>
    <xf numFmtId="0" fontId="13" fillId="0" borderId="31" xfId="1" applyFont="1" applyBorder="1" applyAlignment="1">
      <alignment horizontal="center" vertical="center"/>
    </xf>
    <xf numFmtId="0" fontId="14" fillId="0" borderId="32" xfId="1" applyFont="1" applyBorder="1" applyAlignment="1">
      <alignment horizontal="center" vertical="center"/>
    </xf>
    <xf numFmtId="0" fontId="13" fillId="0" borderId="33" xfId="1" applyFont="1" applyBorder="1" applyAlignment="1">
      <alignment horizontal="center" vertical="center"/>
    </xf>
    <xf numFmtId="0" fontId="14" fillId="0" borderId="34" xfId="1" applyFont="1" applyBorder="1" applyAlignment="1">
      <alignment horizontal="center" vertical="center"/>
    </xf>
    <xf numFmtId="176" fontId="13" fillId="0" borderId="27" xfId="1" applyNumberFormat="1" applyFont="1" applyBorder="1" applyAlignment="1">
      <alignment horizontal="center" vertical="center"/>
    </xf>
    <xf numFmtId="176" fontId="13" fillId="0" borderId="18" xfId="1" applyNumberFormat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/>
    </xf>
    <xf numFmtId="0" fontId="14" fillId="0" borderId="29" xfId="1" applyFont="1" applyBorder="1" applyAlignment="1">
      <alignment horizontal="center" vertical="center" wrapText="1"/>
    </xf>
    <xf numFmtId="0" fontId="13" fillId="4" borderId="28" xfId="1" applyFont="1" applyFill="1" applyBorder="1" applyAlignment="1">
      <alignment horizontal="center" vertical="center"/>
    </xf>
    <xf numFmtId="0" fontId="13" fillId="4" borderId="29" xfId="1" applyFont="1" applyFill="1" applyBorder="1" applyAlignment="1">
      <alignment horizontal="center" vertical="center" wrapText="1"/>
    </xf>
    <xf numFmtId="0" fontId="15" fillId="0" borderId="52" xfId="1" applyFont="1" applyBorder="1" applyAlignment="1">
      <alignment horizontal="center" vertical="center"/>
    </xf>
    <xf numFmtId="0" fontId="14" fillId="0" borderId="53" xfId="1" applyFont="1" applyBorder="1" applyAlignment="1">
      <alignment horizontal="center" vertical="center"/>
    </xf>
    <xf numFmtId="0" fontId="14" fillId="7" borderId="0" xfId="1" applyFont="1" applyFill="1" applyAlignment="1">
      <alignment horizontal="center" vertical="center" shrinkToFit="1"/>
    </xf>
    <xf numFmtId="0" fontId="14" fillId="7" borderId="0" xfId="1" applyFont="1" applyFill="1" applyAlignment="1">
      <alignment horizontal="center" vertical="center"/>
    </xf>
    <xf numFmtId="0" fontId="11" fillId="5" borderId="35" xfId="1" applyFont="1" applyFill="1" applyBorder="1" applyAlignment="1">
      <alignment horizontal="center" vertical="center"/>
    </xf>
    <xf numFmtId="176" fontId="13" fillId="9" borderId="22" xfId="1" applyNumberFormat="1" applyFont="1" applyFill="1" applyBorder="1" applyAlignment="1">
      <alignment horizontal="center" vertical="center" shrinkToFit="1"/>
    </xf>
    <xf numFmtId="176" fontId="13" fillId="9" borderId="5" xfId="1" applyNumberFormat="1" applyFont="1" applyFill="1" applyBorder="1" applyAlignment="1">
      <alignment horizontal="center" vertical="center" shrinkToFit="1"/>
    </xf>
    <xf numFmtId="176" fontId="13" fillId="9" borderId="7" xfId="1" applyNumberFormat="1" applyFont="1" applyFill="1" applyBorder="1" applyAlignment="1">
      <alignment horizontal="center" vertical="center" shrinkToFit="1"/>
    </xf>
    <xf numFmtId="0" fontId="13" fillId="9" borderId="7" xfId="1" applyFont="1" applyFill="1" applyBorder="1" applyAlignment="1">
      <alignment horizontal="center" vertical="center" shrinkToFit="1"/>
    </xf>
    <xf numFmtId="0" fontId="13" fillId="9" borderId="16" xfId="1" applyFont="1" applyFill="1" applyBorder="1" applyAlignment="1">
      <alignment horizontal="center" vertical="center" shrinkToFit="1"/>
    </xf>
    <xf numFmtId="0" fontId="13" fillId="9" borderId="8" xfId="1" applyFont="1" applyFill="1" applyBorder="1" applyAlignment="1">
      <alignment horizontal="center" vertical="center" shrinkToFit="1"/>
    </xf>
    <xf numFmtId="0" fontId="13" fillId="9" borderId="47" xfId="1" applyFont="1" applyFill="1" applyBorder="1" applyAlignment="1">
      <alignment horizontal="center" vertical="center" shrinkToFit="1"/>
    </xf>
    <xf numFmtId="20" fontId="13" fillId="9" borderId="8" xfId="1" applyNumberFormat="1" applyFont="1" applyFill="1" applyBorder="1" applyAlignment="1">
      <alignment horizontal="center" vertical="center" shrinkToFit="1"/>
    </xf>
    <xf numFmtId="20" fontId="13" fillId="9" borderId="47" xfId="1" applyNumberFormat="1" applyFont="1" applyFill="1" applyBorder="1" applyAlignment="1">
      <alignment horizontal="center" vertical="center" shrinkToFit="1"/>
    </xf>
    <xf numFmtId="176" fontId="13" fillId="0" borderId="56" xfId="1" applyNumberFormat="1" applyFont="1" applyBorder="1" applyAlignment="1">
      <alignment horizontal="center" vertical="center" shrinkToFit="1"/>
    </xf>
    <xf numFmtId="176" fontId="13" fillId="0" borderId="57" xfId="1" applyNumberFormat="1" applyFont="1" applyBorder="1" applyAlignment="1">
      <alignment horizontal="center" vertical="center" shrinkToFit="1"/>
    </xf>
    <xf numFmtId="20" fontId="13" fillId="0" borderId="59" xfId="1" applyNumberFormat="1" applyFont="1" applyBorder="1" applyAlignment="1">
      <alignment horizontal="center" vertical="center" shrinkToFit="1"/>
    </xf>
    <xf numFmtId="20" fontId="13" fillId="0" borderId="60" xfId="1" applyNumberFormat="1" applyFont="1" applyBorder="1" applyAlignment="1">
      <alignment horizontal="center" vertical="center" shrinkToFit="1"/>
    </xf>
    <xf numFmtId="176" fontId="13" fillId="9" borderId="56" xfId="1" applyNumberFormat="1" applyFont="1" applyFill="1" applyBorder="1" applyAlignment="1">
      <alignment horizontal="center" vertical="center" shrinkToFit="1"/>
    </xf>
    <xf numFmtId="0" fontId="13" fillId="9" borderId="57" xfId="1" applyFont="1" applyFill="1" applyBorder="1" applyAlignment="1">
      <alignment horizontal="center" vertical="center" shrinkToFit="1"/>
    </xf>
    <xf numFmtId="0" fontId="13" fillId="9" borderId="58" xfId="1" applyFont="1" applyFill="1" applyBorder="1" applyAlignment="1">
      <alignment horizontal="center" vertical="center" shrinkToFit="1"/>
    </xf>
    <xf numFmtId="20" fontId="13" fillId="9" borderId="59" xfId="1" applyNumberFormat="1" applyFont="1" applyFill="1" applyBorder="1" applyAlignment="1">
      <alignment horizontal="center" vertical="center" shrinkToFit="1"/>
    </xf>
    <xf numFmtId="20" fontId="13" fillId="9" borderId="60" xfId="1" applyNumberFormat="1" applyFont="1" applyFill="1" applyBorder="1" applyAlignment="1">
      <alignment horizontal="center" vertical="center" shrinkToFit="1"/>
    </xf>
    <xf numFmtId="0" fontId="13" fillId="0" borderId="57" xfId="1" applyFont="1" applyBorder="1" applyAlignment="1">
      <alignment horizontal="center" vertical="center" shrinkToFit="1"/>
    </xf>
    <xf numFmtId="0" fontId="13" fillId="0" borderId="58" xfId="1" applyFont="1" applyBorder="1" applyAlignment="1">
      <alignment horizontal="center" vertical="center" shrinkToFit="1"/>
    </xf>
    <xf numFmtId="176" fontId="13" fillId="9" borderId="57" xfId="1" applyNumberFormat="1" applyFont="1" applyFill="1" applyBorder="1" applyAlignment="1">
      <alignment horizontal="center" vertical="center" shrinkToFit="1"/>
    </xf>
    <xf numFmtId="20" fontId="13" fillId="0" borderId="57" xfId="1" applyNumberFormat="1" applyFont="1" applyBorder="1" applyAlignment="1">
      <alignment horizontal="center" vertical="center" shrinkToFit="1"/>
    </xf>
    <xf numFmtId="0" fontId="13" fillId="5" borderId="61" xfId="1" applyFont="1" applyFill="1" applyBorder="1" applyAlignment="1">
      <alignment horizontal="center" vertical="center"/>
    </xf>
    <xf numFmtId="176" fontId="13" fillId="0" borderId="64" xfId="1" applyNumberFormat="1" applyFont="1" applyBorder="1" applyAlignment="1">
      <alignment horizontal="center" vertical="center" shrinkToFit="1"/>
    </xf>
    <xf numFmtId="0" fontId="13" fillId="0" borderId="66" xfId="1" applyFont="1" applyBorder="1" applyAlignment="1">
      <alignment horizontal="center" vertical="center" shrinkToFit="1"/>
    </xf>
    <xf numFmtId="0" fontId="13" fillId="0" borderId="67" xfId="1" applyFont="1" applyBorder="1" applyAlignment="1">
      <alignment horizontal="center" vertical="center" shrinkToFit="1"/>
    </xf>
    <xf numFmtId="0" fontId="13" fillId="0" borderId="68" xfId="1" applyFont="1" applyBorder="1" applyAlignment="1">
      <alignment horizontal="center" vertical="center" shrinkToFit="1"/>
    </xf>
    <xf numFmtId="176" fontId="13" fillId="0" borderId="65" xfId="1" applyNumberFormat="1" applyFont="1" applyBorder="1" applyAlignment="1">
      <alignment horizontal="center" vertical="center" shrinkToFit="1"/>
    </xf>
    <xf numFmtId="20" fontId="13" fillId="0" borderId="68" xfId="1" applyNumberFormat="1" applyFont="1" applyBorder="1" applyAlignment="1">
      <alignment horizontal="center" vertical="center" shrinkToFit="1"/>
    </xf>
    <xf numFmtId="20" fontId="13" fillId="0" borderId="66" xfId="1" applyNumberFormat="1" applyFont="1" applyBorder="1" applyAlignment="1">
      <alignment horizontal="center" vertical="center" shrinkToFit="1"/>
    </xf>
    <xf numFmtId="176" fontId="13" fillId="0" borderId="69" xfId="1" applyNumberFormat="1" applyFont="1" applyBorder="1" applyAlignment="1">
      <alignment horizontal="center" vertical="center" shrinkToFit="1"/>
    </xf>
    <xf numFmtId="176" fontId="13" fillId="0" borderId="70" xfId="1" applyNumberFormat="1" applyFont="1" applyBorder="1" applyAlignment="1">
      <alignment horizontal="center" vertical="center" shrinkToFit="1"/>
    </xf>
    <xf numFmtId="176" fontId="13" fillId="0" borderId="66" xfId="1" applyNumberFormat="1" applyFont="1" applyBorder="1" applyAlignment="1">
      <alignment horizontal="center" vertical="center" shrinkToFit="1"/>
    </xf>
    <xf numFmtId="0" fontId="13" fillId="0" borderId="72" xfId="1" applyFont="1" applyBorder="1" applyAlignment="1">
      <alignment horizontal="center" vertical="center" shrinkToFit="1"/>
    </xf>
    <xf numFmtId="20" fontId="13" fillId="0" borderId="73" xfId="1" applyNumberFormat="1" applyFont="1" applyBorder="1" applyAlignment="1">
      <alignment horizontal="center" vertical="center" shrinkToFit="1"/>
    </xf>
    <xf numFmtId="20" fontId="13" fillId="0" borderId="71" xfId="1" applyNumberFormat="1" applyFont="1" applyBorder="1" applyAlignment="1">
      <alignment horizontal="center" vertical="center" shrinkToFit="1"/>
    </xf>
    <xf numFmtId="176" fontId="13" fillId="10" borderId="5" xfId="1" applyNumberFormat="1" applyFont="1" applyFill="1" applyBorder="1" applyAlignment="1">
      <alignment horizontal="center" vertical="center" shrinkToFit="1"/>
    </xf>
    <xf numFmtId="0" fontId="13" fillId="10" borderId="7" xfId="1" applyFont="1" applyFill="1" applyBorder="1" applyAlignment="1">
      <alignment horizontal="center" vertical="center" shrinkToFit="1"/>
    </xf>
    <xf numFmtId="0" fontId="13" fillId="10" borderId="16" xfId="1" applyFont="1" applyFill="1" applyBorder="1" applyAlignment="1">
      <alignment horizontal="center" vertical="center" shrinkToFit="1"/>
    </xf>
    <xf numFmtId="0" fontId="13" fillId="10" borderId="8" xfId="1" applyFont="1" applyFill="1" applyBorder="1" applyAlignment="1">
      <alignment horizontal="center" vertical="center" shrinkToFit="1"/>
    </xf>
    <xf numFmtId="0" fontId="13" fillId="10" borderId="47" xfId="1" applyFont="1" applyFill="1" applyBorder="1" applyAlignment="1">
      <alignment horizontal="center" vertical="center" shrinkToFit="1"/>
    </xf>
    <xf numFmtId="20" fontId="13" fillId="10" borderId="8" xfId="1" applyNumberFormat="1" applyFont="1" applyFill="1" applyBorder="1" applyAlignment="1">
      <alignment horizontal="center" vertical="center" shrinkToFit="1"/>
    </xf>
    <xf numFmtId="20" fontId="13" fillId="10" borderId="47" xfId="1" applyNumberFormat="1" applyFont="1" applyFill="1" applyBorder="1" applyAlignment="1">
      <alignment horizontal="center" vertical="center" shrinkToFit="1"/>
    </xf>
    <xf numFmtId="0" fontId="13" fillId="5" borderId="50" xfId="1" applyFont="1" applyFill="1" applyBorder="1" applyAlignment="1">
      <alignment horizontal="center" vertical="center"/>
    </xf>
    <xf numFmtId="0" fontId="13" fillId="5" borderId="55" xfId="1" applyFont="1" applyFill="1" applyBorder="1" applyAlignment="1">
      <alignment horizontal="center" vertical="center"/>
    </xf>
    <xf numFmtId="0" fontId="13" fillId="0" borderId="74" xfId="1" applyFont="1" applyBorder="1" applyAlignment="1">
      <alignment horizontal="center" vertical="center" shrinkToFit="1"/>
    </xf>
    <xf numFmtId="0" fontId="12" fillId="5" borderId="75" xfId="1" applyFont="1" applyFill="1" applyBorder="1" applyAlignment="1">
      <alignment horizontal="center" vertical="center" wrapText="1"/>
    </xf>
    <xf numFmtId="0" fontId="13" fillId="0" borderId="76" xfId="1" applyFont="1" applyBorder="1" applyAlignment="1">
      <alignment horizontal="center" vertical="center"/>
    </xf>
    <xf numFmtId="0" fontId="13" fillId="0" borderId="77" xfId="1" applyFont="1" applyBorder="1" applyAlignment="1">
      <alignment horizontal="center" vertical="center" wrapText="1"/>
    </xf>
    <xf numFmtId="176" fontId="13" fillId="0" borderId="78" xfId="1" applyNumberFormat="1" applyFont="1" applyBorder="1" applyAlignment="1">
      <alignment horizontal="center" vertical="center" wrapText="1"/>
    </xf>
    <xf numFmtId="0" fontId="13" fillId="0" borderId="79" xfId="1" applyFont="1" applyBorder="1" applyAlignment="1">
      <alignment horizontal="center" vertical="center"/>
    </xf>
    <xf numFmtId="0" fontId="13" fillId="0" borderId="80" xfId="1" applyFont="1" applyBorder="1" applyAlignment="1">
      <alignment horizontal="center" vertical="center"/>
    </xf>
    <xf numFmtId="176" fontId="13" fillId="0" borderId="76" xfId="1" applyNumberFormat="1" applyFont="1" applyBorder="1" applyAlignment="1">
      <alignment horizontal="center" vertical="center"/>
    </xf>
    <xf numFmtId="176" fontId="13" fillId="0" borderId="77" xfId="1" applyNumberFormat="1" applyFont="1" applyBorder="1" applyAlignment="1">
      <alignment horizontal="center" vertical="center" wrapText="1"/>
    </xf>
    <xf numFmtId="0" fontId="13" fillId="0" borderId="78" xfId="1" applyFont="1" applyBorder="1" applyAlignment="1">
      <alignment horizontal="center" vertical="center"/>
    </xf>
    <xf numFmtId="0" fontId="13" fillId="0" borderId="81" xfId="1" applyFont="1" applyBorder="1" applyAlignment="1">
      <alignment horizontal="center" vertical="center"/>
    </xf>
    <xf numFmtId="0" fontId="15" fillId="0" borderId="51" xfId="1" applyFont="1" applyBorder="1" applyAlignment="1">
      <alignment horizontal="center" vertical="center"/>
    </xf>
    <xf numFmtId="20" fontId="13" fillId="9" borderId="57" xfId="1" applyNumberFormat="1" applyFont="1" applyFill="1" applyBorder="1" applyAlignment="1">
      <alignment horizontal="center" vertical="center" shrinkToFit="1"/>
    </xf>
    <xf numFmtId="176" fontId="13" fillId="9" borderId="16" xfId="1" applyNumberFormat="1" applyFont="1" applyFill="1" applyBorder="1" applyAlignment="1">
      <alignment horizontal="center" vertical="center" shrinkToFit="1"/>
    </xf>
    <xf numFmtId="176" fontId="13" fillId="9" borderId="8" xfId="1" applyNumberFormat="1" applyFont="1" applyFill="1" applyBorder="1" applyAlignment="1">
      <alignment horizontal="center" vertical="center" shrinkToFit="1"/>
    </xf>
    <xf numFmtId="176" fontId="13" fillId="9" borderId="47" xfId="1" applyNumberFormat="1" applyFont="1" applyFill="1" applyBorder="1" applyAlignment="1">
      <alignment horizontal="center" vertical="center" shrinkToFit="1"/>
    </xf>
    <xf numFmtId="176" fontId="13" fillId="0" borderId="71" xfId="1" applyNumberFormat="1" applyFont="1" applyBorder="1" applyAlignment="1">
      <alignment horizontal="center" vertical="center" shrinkToFit="1"/>
    </xf>
    <xf numFmtId="20" fontId="13" fillId="9" borderId="7" xfId="1" applyNumberFormat="1" applyFont="1" applyFill="1" applyBorder="1" applyAlignment="1">
      <alignment horizontal="center" vertical="center" shrinkToFit="1"/>
    </xf>
    <xf numFmtId="176" fontId="13" fillId="9" borderId="62" xfId="1" applyNumberFormat="1" applyFont="1" applyFill="1" applyBorder="1" applyAlignment="1">
      <alignment horizontal="center" vertical="center" shrinkToFit="1"/>
    </xf>
    <xf numFmtId="176" fontId="13" fillId="9" borderId="63" xfId="1" applyNumberFormat="1" applyFont="1" applyFill="1" applyBorder="1" applyAlignment="1">
      <alignment horizontal="center" vertical="center" shrinkToFit="1"/>
    </xf>
    <xf numFmtId="176" fontId="13" fillId="9" borderId="39" xfId="1" applyNumberFormat="1" applyFont="1" applyFill="1" applyBorder="1" applyAlignment="1">
      <alignment horizontal="center" vertical="center" shrinkToFit="1"/>
    </xf>
    <xf numFmtId="176" fontId="13" fillId="10" borderId="56" xfId="1" applyNumberFormat="1" applyFont="1" applyFill="1" applyBorder="1" applyAlignment="1">
      <alignment horizontal="center" vertical="center" shrinkToFit="1"/>
    </xf>
    <xf numFmtId="176" fontId="13" fillId="10" borderId="57" xfId="1" applyNumberFormat="1" applyFont="1" applyFill="1" applyBorder="1" applyAlignment="1">
      <alignment horizontal="center" vertical="center" shrinkToFit="1"/>
    </xf>
    <xf numFmtId="0" fontId="13" fillId="10" borderId="58" xfId="1" applyFont="1" applyFill="1" applyBorder="1" applyAlignment="1">
      <alignment horizontal="center" vertical="center" shrinkToFit="1"/>
    </xf>
    <xf numFmtId="0" fontId="13" fillId="10" borderId="59" xfId="1" applyFont="1" applyFill="1" applyBorder="1" applyAlignment="1">
      <alignment horizontal="center" vertical="center" shrinkToFit="1"/>
    </xf>
    <xf numFmtId="0" fontId="13" fillId="10" borderId="57" xfId="1" applyFont="1" applyFill="1" applyBorder="1" applyAlignment="1">
      <alignment horizontal="center" vertical="center" shrinkToFit="1"/>
    </xf>
    <xf numFmtId="176" fontId="13" fillId="10" borderId="22" xfId="1" applyNumberFormat="1" applyFont="1" applyFill="1" applyBorder="1" applyAlignment="1">
      <alignment horizontal="center" vertical="center" shrinkToFit="1"/>
    </xf>
    <xf numFmtId="176" fontId="13" fillId="10" borderId="7" xfId="1" applyNumberFormat="1" applyFont="1" applyFill="1" applyBorder="1" applyAlignment="1">
      <alignment horizontal="center" vertical="center" shrinkToFit="1"/>
    </xf>
    <xf numFmtId="176" fontId="13" fillId="0" borderId="22" xfId="1" applyNumberFormat="1" applyFont="1" applyFill="1" applyBorder="1" applyAlignment="1">
      <alignment horizontal="center" vertical="center" shrinkToFit="1"/>
    </xf>
    <xf numFmtId="176" fontId="13" fillId="0" borderId="5" xfId="1" applyNumberFormat="1" applyFont="1" applyFill="1" applyBorder="1" applyAlignment="1">
      <alignment horizontal="center" vertical="center" shrinkToFit="1"/>
    </xf>
    <xf numFmtId="0" fontId="13" fillId="0" borderId="5" xfId="1" applyFont="1" applyFill="1" applyBorder="1" applyAlignment="1">
      <alignment horizontal="center" vertical="center" shrinkToFit="1"/>
    </xf>
    <xf numFmtId="176" fontId="13" fillId="0" borderId="56" xfId="1" applyNumberFormat="1" applyFont="1" applyFill="1" applyBorder="1" applyAlignment="1">
      <alignment horizontal="center" vertical="center" shrinkToFit="1"/>
    </xf>
    <xf numFmtId="0" fontId="13" fillId="0" borderId="7" xfId="1" applyFont="1" applyFill="1" applyBorder="1" applyAlignment="1">
      <alignment horizontal="center" vertical="center" shrinkToFit="1"/>
    </xf>
    <xf numFmtId="176" fontId="13" fillId="0" borderId="7" xfId="1" applyNumberFormat="1" applyFont="1" applyFill="1" applyBorder="1" applyAlignment="1">
      <alignment horizontal="center" vertical="center" shrinkToFit="1"/>
    </xf>
    <xf numFmtId="0" fontId="13" fillId="0" borderId="57" xfId="1" applyFont="1" applyFill="1" applyBorder="1" applyAlignment="1">
      <alignment horizontal="center" vertical="center" shrinkToFit="1"/>
    </xf>
    <xf numFmtId="0" fontId="13" fillId="0" borderId="16" xfId="1" applyFont="1" applyFill="1" applyBorder="1" applyAlignment="1">
      <alignment horizontal="center" vertical="center" shrinkToFit="1"/>
    </xf>
    <xf numFmtId="0" fontId="13" fillId="0" borderId="58" xfId="1" applyFont="1" applyFill="1" applyBorder="1" applyAlignment="1">
      <alignment horizontal="center" vertical="center" shrinkToFit="1"/>
    </xf>
    <xf numFmtId="0" fontId="13" fillId="0" borderId="8" xfId="1" applyFont="1" applyFill="1" applyBorder="1" applyAlignment="1">
      <alignment horizontal="center" vertical="center" shrinkToFit="1"/>
    </xf>
    <xf numFmtId="20" fontId="13" fillId="0" borderId="8" xfId="1" applyNumberFormat="1" applyFont="1" applyFill="1" applyBorder="1" applyAlignment="1">
      <alignment horizontal="center" vertical="center" shrinkToFit="1"/>
    </xf>
    <xf numFmtId="0" fontId="13" fillId="0" borderId="59" xfId="1" applyFont="1" applyFill="1" applyBorder="1" applyAlignment="1">
      <alignment horizontal="center" vertical="center" shrinkToFit="1"/>
    </xf>
    <xf numFmtId="0" fontId="13" fillId="0" borderId="47" xfId="1" applyFont="1" applyFill="1" applyBorder="1" applyAlignment="1">
      <alignment horizontal="center" vertical="center" shrinkToFit="1"/>
    </xf>
    <xf numFmtId="20" fontId="13" fillId="0" borderId="47" xfId="1" applyNumberFormat="1" applyFont="1" applyFill="1" applyBorder="1" applyAlignment="1">
      <alignment horizontal="center" vertical="center" shrinkToFit="1"/>
    </xf>
    <xf numFmtId="20" fontId="13" fillId="0" borderId="7" xfId="1" applyNumberFormat="1" applyFont="1" applyFill="1" applyBorder="1" applyAlignment="1">
      <alignment horizontal="center" vertical="center" shrinkToFit="1"/>
    </xf>
    <xf numFmtId="20" fontId="13" fillId="0" borderId="59" xfId="1" applyNumberFormat="1" applyFont="1" applyFill="1" applyBorder="1" applyAlignment="1">
      <alignment horizontal="center" vertical="center" shrinkToFit="1"/>
    </xf>
    <xf numFmtId="20" fontId="13" fillId="0" borderId="57" xfId="1" applyNumberFormat="1" applyFont="1" applyFill="1" applyBorder="1" applyAlignment="1">
      <alignment horizontal="center" vertical="center" shrinkToFit="1"/>
    </xf>
    <xf numFmtId="0" fontId="13" fillId="9" borderId="5" xfId="1" applyFont="1" applyFill="1" applyBorder="1" applyAlignment="1">
      <alignment horizontal="center" vertical="center" shrinkToFit="1"/>
    </xf>
    <xf numFmtId="176" fontId="13" fillId="0" borderId="82" xfId="1" applyNumberFormat="1" applyFont="1" applyFill="1" applyBorder="1" applyAlignment="1">
      <alignment horizontal="center" vertical="center" shrinkToFit="1"/>
    </xf>
    <xf numFmtId="0" fontId="13" fillId="0" borderId="83" xfId="1" applyFont="1" applyFill="1" applyBorder="1" applyAlignment="1">
      <alignment horizontal="center" vertical="center" shrinkToFit="1"/>
    </xf>
    <xf numFmtId="0" fontId="13" fillId="0" borderId="84" xfId="1" applyFont="1" applyFill="1" applyBorder="1" applyAlignment="1">
      <alignment horizontal="center" vertical="center" shrinkToFit="1"/>
    </xf>
    <xf numFmtId="0" fontId="13" fillId="0" borderId="85" xfId="1" applyFont="1" applyFill="1" applyBorder="1" applyAlignment="1">
      <alignment horizontal="center" vertical="center" shrinkToFit="1"/>
    </xf>
    <xf numFmtId="0" fontId="13" fillId="0" borderId="86" xfId="1" applyFont="1" applyFill="1" applyBorder="1" applyAlignment="1">
      <alignment horizontal="center" vertical="center" shrinkToFit="1"/>
    </xf>
    <xf numFmtId="176" fontId="18" fillId="0" borderId="5" xfId="1" applyNumberFormat="1" applyFont="1" applyFill="1" applyBorder="1" applyAlignment="1">
      <alignment horizontal="center" vertical="center" shrinkToFit="1"/>
    </xf>
    <xf numFmtId="176" fontId="18" fillId="0" borderId="7" xfId="1" applyNumberFormat="1" applyFont="1" applyFill="1" applyBorder="1" applyAlignment="1">
      <alignment horizontal="center" vertical="center" shrinkToFit="1"/>
    </xf>
    <xf numFmtId="0" fontId="18" fillId="0" borderId="16" xfId="1" applyFont="1" applyFill="1" applyBorder="1" applyAlignment="1">
      <alignment horizontal="center" vertical="center" shrinkToFit="1"/>
    </xf>
    <xf numFmtId="20" fontId="18" fillId="0" borderId="8" xfId="1" applyNumberFormat="1" applyFont="1" applyFill="1" applyBorder="1" applyAlignment="1">
      <alignment horizontal="center" vertical="center" shrinkToFit="1"/>
    </xf>
    <xf numFmtId="20" fontId="18" fillId="0" borderId="7" xfId="1" applyNumberFormat="1" applyFont="1" applyFill="1" applyBorder="1" applyAlignment="1">
      <alignment horizontal="center" vertical="center" shrinkToFit="1"/>
    </xf>
    <xf numFmtId="176" fontId="13" fillId="0" borderId="57" xfId="1" applyNumberFormat="1" applyFont="1" applyFill="1" applyBorder="1" applyAlignment="1">
      <alignment horizontal="center" vertical="center" shrinkToFit="1"/>
    </xf>
    <xf numFmtId="0" fontId="16" fillId="0" borderId="0" xfId="1" applyFont="1" applyAlignment="1">
      <alignment vertical="center" wrapText="1"/>
    </xf>
    <xf numFmtId="0" fontId="17" fillId="0" borderId="0" xfId="1" applyFont="1" applyAlignment="1">
      <alignment horizontal="right" vertical="center"/>
    </xf>
    <xf numFmtId="0" fontId="10" fillId="5" borderId="41" xfId="1" applyFont="1" applyFill="1" applyBorder="1" applyAlignment="1">
      <alignment horizontal="center" vertical="center"/>
    </xf>
    <xf numFmtId="0" fontId="10" fillId="5" borderId="42" xfId="1" applyFont="1" applyFill="1" applyBorder="1" applyAlignment="1">
      <alignment horizontal="center" vertical="center"/>
    </xf>
    <xf numFmtId="0" fontId="11" fillId="5" borderId="38" xfId="1" applyFont="1" applyFill="1" applyBorder="1" applyAlignment="1">
      <alignment horizontal="center" vertical="center"/>
    </xf>
    <xf numFmtId="0" fontId="11" fillId="5" borderId="46" xfId="1" applyFont="1" applyFill="1" applyBorder="1" applyAlignment="1">
      <alignment horizontal="center" vertical="center"/>
    </xf>
    <xf numFmtId="0" fontId="11" fillId="5" borderId="44" xfId="1" applyFont="1" applyFill="1" applyBorder="1" applyAlignment="1">
      <alignment horizontal="center" vertical="center" wrapText="1"/>
    </xf>
    <xf numFmtId="0" fontId="11" fillId="5" borderId="40" xfId="1" applyFont="1" applyFill="1" applyBorder="1" applyAlignment="1">
      <alignment horizontal="center" vertical="center" wrapText="1"/>
    </xf>
    <xf numFmtId="0" fontId="11" fillId="5" borderId="23" xfId="1" applyFont="1" applyFill="1" applyBorder="1" applyAlignment="1">
      <alignment horizontal="center" vertical="center"/>
    </xf>
    <xf numFmtId="0" fontId="11" fillId="5" borderId="24" xfId="1" applyFont="1" applyFill="1" applyBorder="1" applyAlignment="1">
      <alignment horizontal="center" vertical="center"/>
    </xf>
    <xf numFmtId="0" fontId="4" fillId="0" borderId="48" xfId="1" applyFont="1" applyBorder="1" applyAlignment="1">
      <alignment horizontal="center" vertical="center" wrapText="1"/>
    </xf>
    <xf numFmtId="0" fontId="4" fillId="0" borderId="45" xfId="1" applyFont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  <xf numFmtId="0" fontId="11" fillId="5" borderId="2" xfId="1" applyFont="1" applyFill="1" applyBorder="1" applyAlignment="1">
      <alignment horizontal="center" vertical="center"/>
    </xf>
    <xf numFmtId="0" fontId="11" fillId="5" borderId="54" xfId="1" applyFont="1" applyFill="1" applyBorder="1" applyAlignment="1">
      <alignment horizontal="center" vertical="center"/>
    </xf>
    <xf numFmtId="0" fontId="10" fillId="5" borderId="43" xfId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9" fillId="0" borderId="45" xfId="1" applyFont="1" applyBorder="1" applyAlignment="1">
      <alignment horizontal="left" vertical="center"/>
    </xf>
  </cellXfs>
  <cellStyles count="2">
    <cellStyle name="標準" xfId="0" builtinId="0"/>
    <cellStyle name="標準_○H24 バス運行予定表（阿蘇中央・総合選択制授業）" xfId="1"/>
  </cellStyles>
  <dxfs count="0"/>
  <tableStyles count="0" defaultTableStyle="TableStyleMedium9" defaultPivotStyle="PivotStyleLight16"/>
  <colors>
    <mruColors>
      <color rgb="FFFF9900"/>
      <color rgb="FFFFFF0D"/>
      <color rgb="FFFF33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P99"/>
  <sheetViews>
    <sheetView tabSelected="1" view="pageBreakPreview" zoomScale="36" zoomScaleNormal="85" zoomScaleSheetLayoutView="36" workbookViewId="0">
      <pane xSplit="3" ySplit="3" topLeftCell="O40" activePane="bottomRight" state="frozen"/>
      <selection pane="topRight" activeCell="D1" sqref="D1"/>
      <selection pane="bottomLeft" activeCell="A4" sqref="A4"/>
      <selection pane="bottomRight" activeCell="AC65" sqref="AC65"/>
    </sheetView>
  </sheetViews>
  <sheetFormatPr defaultColWidth="10.81640625" defaultRowHeight="18.899999999999999" customHeight="1"/>
  <cols>
    <col min="1" max="1" width="7.6328125" style="1" customWidth="1"/>
    <col min="2" max="3" width="11" style="1" customWidth="1"/>
    <col min="4" max="34" width="17" style="1" customWidth="1"/>
    <col min="35" max="37" width="8.1796875" style="1" customWidth="1"/>
    <col min="38" max="38" width="10.81640625" style="1"/>
    <col min="39" max="39" width="13.6328125" style="1" bestFit="1" customWidth="1"/>
    <col min="40" max="40" width="10.453125" style="1" bestFit="1" customWidth="1"/>
    <col min="41" max="42" width="3.1796875" style="1" bestFit="1" customWidth="1"/>
    <col min="43" max="16384" width="10.81640625" style="1"/>
  </cols>
  <sheetData>
    <row r="1" spans="1:42" ht="56.25" customHeight="1" thickBot="1">
      <c r="A1" s="175" t="s">
        <v>149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6" t="s">
        <v>148</v>
      </c>
      <c r="AA1" s="176"/>
      <c r="AB1" s="176"/>
      <c r="AC1" s="176"/>
      <c r="AD1" s="176"/>
      <c r="AE1" s="176"/>
      <c r="AF1" s="176"/>
      <c r="AG1" s="176"/>
      <c r="AH1" s="176"/>
      <c r="AI1" s="176"/>
      <c r="AJ1" s="176"/>
      <c r="AK1" s="176"/>
    </row>
    <row r="2" spans="1:42" ht="18.7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185" t="s">
        <v>22</v>
      </c>
      <c r="AJ2" s="186"/>
      <c r="AK2" s="187"/>
    </row>
    <row r="3" spans="1:42" ht="33.5" thickBot="1">
      <c r="A3" s="47" t="s">
        <v>9</v>
      </c>
      <c r="B3" s="188" t="s">
        <v>0</v>
      </c>
      <c r="C3" s="189"/>
      <c r="D3" s="116">
        <v>1</v>
      </c>
      <c r="E3" s="116">
        <f t="shared" ref="E3:AD3" si="0">D3+1</f>
        <v>2</v>
      </c>
      <c r="F3" s="116">
        <f t="shared" si="0"/>
        <v>3</v>
      </c>
      <c r="G3" s="116">
        <f t="shared" si="0"/>
        <v>4</v>
      </c>
      <c r="H3" s="116">
        <f t="shared" si="0"/>
        <v>5</v>
      </c>
      <c r="I3" s="116">
        <f t="shared" si="0"/>
        <v>6</v>
      </c>
      <c r="J3" s="116">
        <f t="shared" si="0"/>
        <v>7</v>
      </c>
      <c r="K3" s="116">
        <f t="shared" si="0"/>
        <v>8</v>
      </c>
      <c r="L3" s="116">
        <f t="shared" si="0"/>
        <v>9</v>
      </c>
      <c r="M3" s="116">
        <f t="shared" si="0"/>
        <v>10</v>
      </c>
      <c r="N3" s="116">
        <f t="shared" si="0"/>
        <v>11</v>
      </c>
      <c r="O3" s="116">
        <f t="shared" si="0"/>
        <v>12</v>
      </c>
      <c r="P3" s="116">
        <f t="shared" si="0"/>
        <v>13</v>
      </c>
      <c r="Q3" s="116">
        <f t="shared" si="0"/>
        <v>14</v>
      </c>
      <c r="R3" s="116">
        <f t="shared" si="0"/>
        <v>15</v>
      </c>
      <c r="S3" s="116">
        <f t="shared" si="0"/>
        <v>16</v>
      </c>
      <c r="T3" s="116">
        <f t="shared" si="0"/>
        <v>17</v>
      </c>
      <c r="U3" s="116">
        <f t="shared" si="0"/>
        <v>18</v>
      </c>
      <c r="V3" s="116">
        <f t="shared" si="0"/>
        <v>19</v>
      </c>
      <c r="W3" s="116">
        <f t="shared" si="0"/>
        <v>20</v>
      </c>
      <c r="X3" s="116">
        <f t="shared" si="0"/>
        <v>21</v>
      </c>
      <c r="Y3" s="116">
        <f t="shared" si="0"/>
        <v>22</v>
      </c>
      <c r="Z3" s="116">
        <f t="shared" si="0"/>
        <v>23</v>
      </c>
      <c r="AA3" s="116">
        <f t="shared" si="0"/>
        <v>24</v>
      </c>
      <c r="AB3" s="116">
        <f t="shared" si="0"/>
        <v>25</v>
      </c>
      <c r="AC3" s="116">
        <f t="shared" si="0"/>
        <v>26</v>
      </c>
      <c r="AD3" s="116">
        <f t="shared" si="0"/>
        <v>27</v>
      </c>
      <c r="AE3" s="116">
        <f t="shared" ref="AE3" si="1">AD3+1</f>
        <v>28</v>
      </c>
      <c r="AF3" s="117">
        <f t="shared" ref="AF3" si="2">AE3+1</f>
        <v>29</v>
      </c>
      <c r="AG3" s="117">
        <f>AF3+1</f>
        <v>30</v>
      </c>
      <c r="AH3" s="117">
        <f>AG3+1</f>
        <v>31</v>
      </c>
      <c r="AI3" s="119" t="s">
        <v>19</v>
      </c>
      <c r="AJ3" s="25" t="s">
        <v>20</v>
      </c>
      <c r="AK3" s="26" t="s">
        <v>1</v>
      </c>
    </row>
    <row r="4" spans="1:42" ht="30" customHeight="1">
      <c r="A4" s="177" t="s">
        <v>24</v>
      </c>
      <c r="B4" s="179" t="s">
        <v>61</v>
      </c>
      <c r="C4" s="180"/>
      <c r="D4" s="146" t="s">
        <v>128</v>
      </c>
      <c r="E4" s="146" t="s">
        <v>57</v>
      </c>
      <c r="F4" s="146" t="s">
        <v>55</v>
      </c>
      <c r="G4" s="146" t="s">
        <v>56</v>
      </c>
      <c r="H4" s="146" t="s">
        <v>3</v>
      </c>
      <c r="I4" s="73" t="s">
        <v>4</v>
      </c>
      <c r="J4" s="73" t="s">
        <v>5</v>
      </c>
      <c r="K4" s="146" t="s">
        <v>2</v>
      </c>
      <c r="L4" s="146" t="s">
        <v>57</v>
      </c>
      <c r="M4" s="146" t="s">
        <v>55</v>
      </c>
      <c r="N4" s="146" t="s">
        <v>56</v>
      </c>
      <c r="O4" s="146" t="s">
        <v>3</v>
      </c>
      <c r="P4" s="73" t="s">
        <v>4</v>
      </c>
      <c r="Q4" s="73" t="s">
        <v>5</v>
      </c>
      <c r="R4" s="146" t="s">
        <v>2</v>
      </c>
      <c r="S4" s="146" t="s">
        <v>57</v>
      </c>
      <c r="T4" s="146" t="s">
        <v>55</v>
      </c>
      <c r="U4" s="146" t="s">
        <v>56</v>
      </c>
      <c r="V4" s="146" t="s">
        <v>3</v>
      </c>
      <c r="W4" s="73" t="s">
        <v>4</v>
      </c>
      <c r="X4" s="73" t="s">
        <v>5</v>
      </c>
      <c r="Y4" s="146" t="s">
        <v>2</v>
      </c>
      <c r="Z4" s="146" t="s">
        <v>57</v>
      </c>
      <c r="AA4" s="146" t="s">
        <v>55</v>
      </c>
      <c r="AB4" s="146" t="s">
        <v>56</v>
      </c>
      <c r="AC4" s="146" t="s">
        <v>3</v>
      </c>
      <c r="AD4" s="73" t="s">
        <v>4</v>
      </c>
      <c r="AE4" s="73" t="s">
        <v>5</v>
      </c>
      <c r="AF4" s="144" t="s">
        <v>2</v>
      </c>
      <c r="AG4" s="146" t="s">
        <v>57</v>
      </c>
      <c r="AH4" s="96"/>
      <c r="AI4" s="120"/>
      <c r="AJ4" s="52"/>
      <c r="AK4" s="53"/>
      <c r="AM4" s="12" t="s">
        <v>35</v>
      </c>
      <c r="AN4" s="12" t="s">
        <v>38</v>
      </c>
    </row>
    <row r="5" spans="1:42" s="17" customFormat="1" ht="30" customHeight="1">
      <c r="A5" s="178"/>
      <c r="B5" s="181" t="s">
        <v>62</v>
      </c>
      <c r="C5" s="48" t="s">
        <v>46</v>
      </c>
      <c r="D5" s="147"/>
      <c r="E5" s="147"/>
      <c r="F5" s="147"/>
      <c r="G5" s="147"/>
      <c r="H5" s="148"/>
      <c r="I5" s="74"/>
      <c r="J5" s="74"/>
      <c r="K5" s="147" t="s">
        <v>119</v>
      </c>
      <c r="L5" s="147" t="s">
        <v>120</v>
      </c>
      <c r="M5" s="147"/>
      <c r="N5" s="147"/>
      <c r="O5" s="147"/>
      <c r="P5" s="74"/>
      <c r="Q5" s="74"/>
      <c r="R5" s="74" t="s">
        <v>137</v>
      </c>
      <c r="S5" s="147"/>
      <c r="T5" s="147"/>
      <c r="U5" s="147"/>
      <c r="V5" s="147"/>
      <c r="W5" s="147" t="s">
        <v>121</v>
      </c>
      <c r="X5" s="74"/>
      <c r="Y5" s="74" t="s">
        <v>138</v>
      </c>
      <c r="Z5" s="147"/>
      <c r="AA5" s="147"/>
      <c r="AB5" s="32" t="s">
        <v>70</v>
      </c>
      <c r="AC5" s="32" t="s">
        <v>71</v>
      </c>
      <c r="AD5" s="32" t="s">
        <v>72</v>
      </c>
      <c r="AE5" s="74"/>
      <c r="AF5" s="139" t="s">
        <v>124</v>
      </c>
      <c r="AG5" s="32" t="s">
        <v>73</v>
      </c>
      <c r="AH5" s="100"/>
      <c r="AI5" s="121"/>
      <c r="AJ5" s="54"/>
      <c r="AK5" s="55"/>
      <c r="AM5" s="18"/>
      <c r="AN5" s="16"/>
    </row>
    <row r="6" spans="1:42" s="17" customFormat="1" ht="30" customHeight="1">
      <c r="A6" s="178"/>
      <c r="B6" s="182"/>
      <c r="C6" s="49" t="s">
        <v>47</v>
      </c>
      <c r="D6" s="150"/>
      <c r="E6" s="151"/>
      <c r="F6" s="150"/>
      <c r="G6" s="150"/>
      <c r="H6" s="150"/>
      <c r="I6" s="75"/>
      <c r="J6" s="76"/>
      <c r="K6" s="150" t="s">
        <v>119</v>
      </c>
      <c r="L6" s="150" t="s">
        <v>120</v>
      </c>
      <c r="M6" s="150"/>
      <c r="N6" s="150"/>
      <c r="O6" s="151"/>
      <c r="P6" s="76"/>
      <c r="Q6" s="76"/>
      <c r="R6" s="75" t="s">
        <v>137</v>
      </c>
      <c r="S6" s="151"/>
      <c r="T6" s="151"/>
      <c r="U6" s="150"/>
      <c r="V6" s="150"/>
      <c r="W6" s="150" t="s">
        <v>121</v>
      </c>
      <c r="X6" s="76"/>
      <c r="Y6" s="150"/>
      <c r="Z6" s="151"/>
      <c r="AA6" s="150"/>
      <c r="AB6" s="150"/>
      <c r="AC6" s="151"/>
      <c r="AD6" s="75"/>
      <c r="AE6" s="75"/>
      <c r="AF6" s="140" t="s">
        <v>124</v>
      </c>
      <c r="AG6" s="152"/>
      <c r="AH6" s="97"/>
      <c r="AI6" s="122"/>
      <c r="AJ6" s="56"/>
      <c r="AK6" s="57"/>
      <c r="AM6" s="19" t="s">
        <v>36</v>
      </c>
      <c r="AN6" s="20" t="s">
        <v>39</v>
      </c>
    </row>
    <row r="7" spans="1:42" ht="30" customHeight="1">
      <c r="A7" s="178"/>
      <c r="B7" s="183" t="s">
        <v>34</v>
      </c>
      <c r="C7" s="184"/>
      <c r="D7" s="153"/>
      <c r="E7" s="153"/>
      <c r="F7" s="153"/>
      <c r="G7" s="153"/>
      <c r="H7" s="153"/>
      <c r="I7" s="77"/>
      <c r="J7" s="77"/>
      <c r="K7" s="153"/>
      <c r="L7" s="153"/>
      <c r="M7" s="153"/>
      <c r="N7" s="153"/>
      <c r="O7" s="148" t="s">
        <v>36</v>
      </c>
      <c r="P7" s="77"/>
      <c r="Q7" s="77"/>
      <c r="R7" s="153"/>
      <c r="S7" s="148" t="s">
        <v>18</v>
      </c>
      <c r="T7" s="153"/>
      <c r="U7" s="153"/>
      <c r="V7" s="153" t="s">
        <v>36</v>
      </c>
      <c r="W7" s="77"/>
      <c r="X7" s="77"/>
      <c r="Y7" s="153"/>
      <c r="Z7" s="153" t="s">
        <v>18</v>
      </c>
      <c r="AA7" s="153"/>
      <c r="AB7" s="148"/>
      <c r="AC7" s="148"/>
      <c r="AD7" s="77"/>
      <c r="AE7" s="163"/>
      <c r="AF7" s="141"/>
      <c r="AG7" s="154"/>
      <c r="AH7" s="98"/>
      <c r="AI7" s="123">
        <f>COUNTIF($D7:$AH7,"本渡")</f>
        <v>2</v>
      </c>
      <c r="AJ7" s="58">
        <f>COUNTIF($D7:$AH7,"マリン")</f>
        <v>2</v>
      </c>
      <c r="AK7" s="59">
        <f>AJ7+AI7</f>
        <v>4</v>
      </c>
      <c r="AM7" s="14" t="s">
        <v>37</v>
      </c>
      <c r="AN7" s="13" t="s">
        <v>43</v>
      </c>
    </row>
    <row r="8" spans="1:42" ht="30" customHeight="1">
      <c r="A8" s="178"/>
      <c r="B8" s="50" t="s">
        <v>31</v>
      </c>
      <c r="C8" s="51" t="s">
        <v>33</v>
      </c>
      <c r="D8" s="155"/>
      <c r="E8" s="155"/>
      <c r="F8" s="155"/>
      <c r="G8" s="155"/>
      <c r="H8" s="156"/>
      <c r="I8" s="80"/>
      <c r="J8" s="80"/>
      <c r="K8" s="156"/>
      <c r="L8" s="156"/>
      <c r="M8" s="156"/>
      <c r="N8" s="156"/>
      <c r="O8" s="156">
        <v>0.66666666666666663</v>
      </c>
      <c r="P8" s="80"/>
      <c r="Q8" s="80"/>
      <c r="R8" s="156"/>
      <c r="S8" s="156">
        <v>0.66666666666666663</v>
      </c>
      <c r="T8" s="156"/>
      <c r="U8" s="156"/>
      <c r="V8" s="156">
        <v>0.66666666666666663</v>
      </c>
      <c r="W8" s="80"/>
      <c r="X8" s="78"/>
      <c r="Y8" s="156"/>
      <c r="Z8" s="156">
        <v>0.66666666666666663</v>
      </c>
      <c r="AA8" s="155"/>
      <c r="AB8" s="156"/>
      <c r="AC8" s="156"/>
      <c r="AD8" s="78"/>
      <c r="AE8" s="80"/>
      <c r="AF8" s="142"/>
      <c r="AG8" s="157"/>
      <c r="AH8" s="99"/>
      <c r="AI8" s="124"/>
      <c r="AJ8" s="60"/>
      <c r="AK8" s="61"/>
      <c r="AM8" s="14" t="s">
        <v>40</v>
      </c>
      <c r="AN8" s="5" t="s">
        <v>44</v>
      </c>
    </row>
    <row r="9" spans="1:42" ht="30" customHeight="1" thickBot="1">
      <c r="A9" s="190"/>
      <c r="B9" s="50" t="s">
        <v>32</v>
      </c>
      <c r="C9" s="51" t="s">
        <v>33</v>
      </c>
      <c r="D9" s="158"/>
      <c r="E9" s="158"/>
      <c r="F9" s="158"/>
      <c r="G9" s="158"/>
      <c r="H9" s="159"/>
      <c r="I9" s="81"/>
      <c r="J9" s="81"/>
      <c r="K9" s="159"/>
      <c r="L9" s="159"/>
      <c r="M9" s="159"/>
      <c r="N9" s="159"/>
      <c r="O9" s="160">
        <v>0.78125</v>
      </c>
      <c r="P9" s="81"/>
      <c r="Q9" s="81"/>
      <c r="R9" s="159"/>
      <c r="S9" s="160">
        <v>0.78125</v>
      </c>
      <c r="T9" s="159"/>
      <c r="U9" s="159"/>
      <c r="V9" s="159">
        <v>0.78125</v>
      </c>
      <c r="W9" s="81"/>
      <c r="X9" s="79"/>
      <c r="Y9" s="159"/>
      <c r="Z9" s="159">
        <v>0.78125</v>
      </c>
      <c r="AA9" s="158"/>
      <c r="AB9" s="160"/>
      <c r="AC9" s="160"/>
      <c r="AD9" s="79"/>
      <c r="AE9" s="135"/>
      <c r="AF9" s="143"/>
      <c r="AG9" s="152"/>
      <c r="AH9" s="97"/>
      <c r="AI9" s="124"/>
      <c r="AJ9" s="60"/>
      <c r="AK9" s="61"/>
      <c r="AM9" s="15" t="s">
        <v>41</v>
      </c>
      <c r="AN9" s="5" t="s">
        <v>42</v>
      </c>
    </row>
    <row r="10" spans="1:42" ht="30" customHeight="1" thickBot="1">
      <c r="A10" s="177" t="s">
        <v>25</v>
      </c>
      <c r="B10" s="179" t="s">
        <v>61</v>
      </c>
      <c r="C10" s="180"/>
      <c r="D10" s="30" t="s">
        <v>129</v>
      </c>
      <c r="E10" s="30" t="s">
        <v>56</v>
      </c>
      <c r="F10" s="144" t="s">
        <v>3</v>
      </c>
      <c r="G10" s="73" t="s">
        <v>4</v>
      </c>
      <c r="H10" s="73" t="s">
        <v>5</v>
      </c>
      <c r="I10" s="144" t="s">
        <v>2</v>
      </c>
      <c r="J10" s="30" t="s">
        <v>57</v>
      </c>
      <c r="K10" s="30" t="s">
        <v>55</v>
      </c>
      <c r="L10" s="30" t="s">
        <v>56</v>
      </c>
      <c r="M10" s="30" t="s">
        <v>3</v>
      </c>
      <c r="N10" s="73" t="s">
        <v>4</v>
      </c>
      <c r="O10" s="73" t="s">
        <v>5</v>
      </c>
      <c r="P10" s="30" t="s">
        <v>2</v>
      </c>
      <c r="Q10" s="30" t="s">
        <v>57</v>
      </c>
      <c r="R10" s="30" t="s">
        <v>55</v>
      </c>
      <c r="S10" s="30" t="s">
        <v>56</v>
      </c>
      <c r="T10" s="30" t="s">
        <v>3</v>
      </c>
      <c r="U10" s="73" t="s">
        <v>4</v>
      </c>
      <c r="V10" s="73" t="s">
        <v>5</v>
      </c>
      <c r="W10" s="30" t="s">
        <v>2</v>
      </c>
      <c r="X10" s="30" t="s">
        <v>57</v>
      </c>
      <c r="Y10" s="30" t="s">
        <v>55</v>
      </c>
      <c r="Z10" s="30" t="s">
        <v>56</v>
      </c>
      <c r="AA10" s="30" t="s">
        <v>3</v>
      </c>
      <c r="AB10" s="73" t="s">
        <v>4</v>
      </c>
      <c r="AC10" s="73" t="s">
        <v>5</v>
      </c>
      <c r="AD10" s="30" t="s">
        <v>2</v>
      </c>
      <c r="AE10" s="30" t="s">
        <v>57</v>
      </c>
      <c r="AF10" s="30" t="s">
        <v>55</v>
      </c>
      <c r="AG10" s="30" t="s">
        <v>56</v>
      </c>
      <c r="AH10" s="30" t="s">
        <v>3</v>
      </c>
      <c r="AI10" s="125"/>
      <c r="AJ10" s="62"/>
      <c r="AK10" s="53"/>
      <c r="AN10" s="9" t="s">
        <v>45</v>
      </c>
    </row>
    <row r="11" spans="1:42" s="17" customFormat="1" ht="30" customHeight="1">
      <c r="A11" s="178"/>
      <c r="B11" s="181" t="s">
        <v>62</v>
      </c>
      <c r="C11" s="48" t="s">
        <v>46</v>
      </c>
      <c r="D11" s="32"/>
      <c r="E11" s="32"/>
      <c r="F11" s="109" t="s">
        <v>48</v>
      </c>
      <c r="G11" s="74" t="s">
        <v>49</v>
      </c>
      <c r="H11" s="74" t="s">
        <v>50</v>
      </c>
      <c r="I11" s="109" t="s">
        <v>136</v>
      </c>
      <c r="J11" s="32"/>
      <c r="K11" s="32"/>
      <c r="L11" s="32"/>
      <c r="M11" s="32"/>
      <c r="N11" s="74"/>
      <c r="O11" s="74"/>
      <c r="P11" s="32"/>
      <c r="Q11" s="32"/>
      <c r="R11" s="32"/>
      <c r="S11" s="32"/>
      <c r="T11" s="32"/>
      <c r="U11" s="74"/>
      <c r="V11" s="74"/>
      <c r="W11" s="32"/>
      <c r="X11" s="32" t="s">
        <v>145</v>
      </c>
      <c r="Y11" s="32"/>
      <c r="Z11" s="32"/>
      <c r="AA11" s="32"/>
      <c r="AB11" s="74"/>
      <c r="AC11" s="74"/>
      <c r="AD11" s="82"/>
      <c r="AE11" s="82"/>
      <c r="AF11" s="82"/>
      <c r="AG11" s="82"/>
      <c r="AH11" s="32" t="s">
        <v>77</v>
      </c>
      <c r="AI11" s="126"/>
      <c r="AJ11" s="63"/>
      <c r="AK11" s="55"/>
    </row>
    <row r="12" spans="1:42" s="17" customFormat="1" ht="30" customHeight="1">
      <c r="A12" s="178"/>
      <c r="B12" s="182"/>
      <c r="C12" s="49" t="s">
        <v>47</v>
      </c>
      <c r="D12" s="34"/>
      <c r="E12" s="34"/>
      <c r="F12" s="145" t="s">
        <v>74</v>
      </c>
      <c r="G12" s="75" t="s">
        <v>75</v>
      </c>
      <c r="H12" s="76" t="s">
        <v>76</v>
      </c>
      <c r="I12" s="110" t="s">
        <v>135</v>
      </c>
      <c r="J12" s="33"/>
      <c r="K12" s="33"/>
      <c r="L12" s="33"/>
      <c r="M12" s="33"/>
      <c r="N12" s="76"/>
      <c r="O12" s="76"/>
      <c r="P12" s="33"/>
      <c r="Q12" s="33"/>
      <c r="R12" s="34"/>
      <c r="S12" s="34"/>
      <c r="T12" s="33"/>
      <c r="U12" s="76"/>
      <c r="V12" s="76"/>
      <c r="W12" s="33"/>
      <c r="X12" s="33" t="s">
        <v>145</v>
      </c>
      <c r="Y12" s="33"/>
      <c r="Z12" s="33"/>
      <c r="AA12" s="33"/>
      <c r="AB12" s="76"/>
      <c r="AC12" s="75"/>
      <c r="AD12" s="83"/>
      <c r="AE12" s="91"/>
      <c r="AF12" s="83"/>
      <c r="AG12" s="91"/>
      <c r="AH12" s="33" t="s">
        <v>78</v>
      </c>
      <c r="AI12" s="122"/>
      <c r="AJ12" s="56"/>
      <c r="AK12" s="57"/>
    </row>
    <row r="13" spans="1:42" ht="30" customHeight="1">
      <c r="A13" s="178"/>
      <c r="B13" s="183" t="s">
        <v>34</v>
      </c>
      <c r="C13" s="184"/>
      <c r="D13" s="35"/>
      <c r="E13" s="35" t="s">
        <v>36</v>
      </c>
      <c r="F13" s="111"/>
      <c r="G13" s="77"/>
      <c r="H13" s="77"/>
      <c r="I13" s="111"/>
      <c r="J13" s="35" t="s">
        <v>18</v>
      </c>
      <c r="K13" s="35"/>
      <c r="L13" s="35" t="s">
        <v>10</v>
      </c>
      <c r="M13" s="92" t="s">
        <v>36</v>
      </c>
      <c r="N13" s="77"/>
      <c r="O13" s="77"/>
      <c r="P13" s="35" t="s">
        <v>18</v>
      </c>
      <c r="Q13" s="35"/>
      <c r="R13" s="35"/>
      <c r="S13" s="35"/>
      <c r="T13" s="35"/>
      <c r="U13" s="77"/>
      <c r="V13" s="77"/>
      <c r="W13" s="35"/>
      <c r="X13" s="35"/>
      <c r="Y13" s="35"/>
      <c r="Z13" s="35"/>
      <c r="AA13" s="35" t="s">
        <v>36</v>
      </c>
      <c r="AB13" s="77"/>
      <c r="AC13" s="131"/>
      <c r="AD13" s="148" t="s">
        <v>36</v>
      </c>
      <c r="AE13" s="35" t="s">
        <v>18</v>
      </c>
      <c r="AF13" s="35"/>
      <c r="AG13" s="35"/>
      <c r="AH13" s="35"/>
      <c r="AI13" s="123">
        <f>COUNTIF($D13:$AH13,"本渡")</f>
        <v>4</v>
      </c>
      <c r="AJ13" s="58">
        <f>COUNTIF($D13:$AH13,"マリン")</f>
        <v>3</v>
      </c>
      <c r="AK13" s="59">
        <f>AJ13+AI13</f>
        <v>7</v>
      </c>
      <c r="AM13" s="2" t="s">
        <v>3</v>
      </c>
      <c r="AN13" s="3" t="s">
        <v>4</v>
      </c>
      <c r="AO13" s="3" t="s">
        <v>5</v>
      </c>
      <c r="AP13" s="4" t="s">
        <v>2</v>
      </c>
    </row>
    <row r="14" spans="1:42" ht="30" customHeight="1">
      <c r="A14" s="178"/>
      <c r="B14" s="50" t="s">
        <v>31</v>
      </c>
      <c r="C14" s="51" t="s">
        <v>33</v>
      </c>
      <c r="D14" s="36"/>
      <c r="E14" s="37">
        <v>0.66666666666666663</v>
      </c>
      <c r="F14" s="112"/>
      <c r="G14" s="78"/>
      <c r="H14" s="80"/>
      <c r="I14" s="114"/>
      <c r="J14" s="37">
        <v>0.66666666666666663</v>
      </c>
      <c r="K14" s="37"/>
      <c r="L14" s="36" t="s">
        <v>10</v>
      </c>
      <c r="M14" s="84">
        <v>0.66666666666666663</v>
      </c>
      <c r="N14" s="78"/>
      <c r="O14" s="80"/>
      <c r="P14" s="37">
        <v>0.66666666666666663</v>
      </c>
      <c r="Q14" s="37"/>
      <c r="R14" s="37"/>
      <c r="S14" s="37"/>
      <c r="T14" s="37"/>
      <c r="U14" s="80"/>
      <c r="V14" s="80"/>
      <c r="W14" s="37"/>
      <c r="X14" s="37"/>
      <c r="Y14" s="37"/>
      <c r="Z14" s="37"/>
      <c r="AA14" s="37">
        <v>0.66666666666666663</v>
      </c>
      <c r="AB14" s="80"/>
      <c r="AC14" s="132"/>
      <c r="AD14" s="156">
        <v>0.66666666666666663</v>
      </c>
      <c r="AE14" s="37">
        <v>0.66666666666666663</v>
      </c>
      <c r="AF14" s="37"/>
      <c r="AG14" s="37"/>
      <c r="AH14" s="36"/>
      <c r="AI14" s="124"/>
      <c r="AJ14" s="60"/>
      <c r="AK14" s="61"/>
      <c r="AM14" s="6" t="s">
        <v>26</v>
      </c>
      <c r="AN14" s="7" t="s">
        <v>10</v>
      </c>
      <c r="AO14" s="7"/>
      <c r="AP14" s="8" t="s">
        <v>6</v>
      </c>
    </row>
    <row r="15" spans="1:42" ht="30" customHeight="1">
      <c r="A15" s="178"/>
      <c r="B15" s="50" t="s">
        <v>32</v>
      </c>
      <c r="C15" s="51" t="s">
        <v>33</v>
      </c>
      <c r="D15" s="38"/>
      <c r="E15" s="39">
        <v>0.78125</v>
      </c>
      <c r="F15" s="113"/>
      <c r="G15" s="79"/>
      <c r="H15" s="81"/>
      <c r="I15" s="115"/>
      <c r="J15" s="39">
        <v>0.78125</v>
      </c>
      <c r="K15" s="39"/>
      <c r="L15" s="38" t="s">
        <v>10</v>
      </c>
      <c r="M15" s="85">
        <v>0.78125</v>
      </c>
      <c r="N15" s="79"/>
      <c r="O15" s="81"/>
      <c r="P15" s="39">
        <v>0.78125</v>
      </c>
      <c r="Q15" s="39"/>
      <c r="R15" s="39"/>
      <c r="S15" s="39"/>
      <c r="T15" s="39"/>
      <c r="U15" s="81"/>
      <c r="V15" s="81"/>
      <c r="W15" s="39"/>
      <c r="X15" s="39"/>
      <c r="Y15" s="39"/>
      <c r="Z15" s="39"/>
      <c r="AA15" s="39">
        <v>0.78125</v>
      </c>
      <c r="AB15" s="81"/>
      <c r="AC15" s="133"/>
      <c r="AD15" s="160">
        <v>0.78125</v>
      </c>
      <c r="AE15" s="39">
        <v>0.78125</v>
      </c>
      <c r="AF15" s="39"/>
      <c r="AG15" s="39"/>
      <c r="AH15" s="38"/>
      <c r="AI15" s="124"/>
      <c r="AJ15" s="60"/>
      <c r="AK15" s="61"/>
    </row>
    <row r="16" spans="1:42" ht="30" customHeight="1">
      <c r="A16" s="177" t="s">
        <v>27</v>
      </c>
      <c r="B16" s="179" t="s">
        <v>61</v>
      </c>
      <c r="C16" s="180"/>
      <c r="D16" s="73" t="s">
        <v>130</v>
      </c>
      <c r="E16" s="73" t="s">
        <v>5</v>
      </c>
      <c r="F16" s="30" t="s">
        <v>2</v>
      </c>
      <c r="G16" s="30" t="s">
        <v>57</v>
      </c>
      <c r="H16" s="30" t="s">
        <v>55</v>
      </c>
      <c r="I16" s="30" t="s">
        <v>56</v>
      </c>
      <c r="J16" s="30" t="s">
        <v>3</v>
      </c>
      <c r="K16" s="73" t="s">
        <v>4</v>
      </c>
      <c r="L16" s="73" t="s">
        <v>5</v>
      </c>
      <c r="M16" s="30" t="s">
        <v>2</v>
      </c>
      <c r="N16" s="30" t="s">
        <v>57</v>
      </c>
      <c r="O16" s="30" t="s">
        <v>55</v>
      </c>
      <c r="P16" s="30" t="s">
        <v>56</v>
      </c>
      <c r="Q16" s="30" t="s">
        <v>3</v>
      </c>
      <c r="R16" s="73" t="s">
        <v>4</v>
      </c>
      <c r="S16" s="73" t="s">
        <v>5</v>
      </c>
      <c r="T16" s="30" t="s">
        <v>2</v>
      </c>
      <c r="U16" s="30" t="s">
        <v>57</v>
      </c>
      <c r="V16" s="30" t="s">
        <v>55</v>
      </c>
      <c r="W16" s="30" t="s">
        <v>56</v>
      </c>
      <c r="X16" s="30" t="s">
        <v>3</v>
      </c>
      <c r="Y16" s="73" t="s">
        <v>4</v>
      </c>
      <c r="Z16" s="73" t="s">
        <v>5</v>
      </c>
      <c r="AA16" s="30" t="s">
        <v>2</v>
      </c>
      <c r="AB16" s="30" t="s">
        <v>57</v>
      </c>
      <c r="AC16" s="30" t="s">
        <v>55</v>
      </c>
      <c r="AD16" s="30" t="s">
        <v>56</v>
      </c>
      <c r="AE16" s="30" t="s">
        <v>3</v>
      </c>
      <c r="AF16" s="73" t="s">
        <v>4</v>
      </c>
      <c r="AG16" s="73" t="s">
        <v>5</v>
      </c>
      <c r="AH16" s="96"/>
      <c r="AI16" s="120"/>
      <c r="AJ16" s="52"/>
      <c r="AK16" s="53"/>
    </row>
    <row r="17" spans="1:40" s="17" customFormat="1" ht="30" customHeight="1">
      <c r="A17" s="178"/>
      <c r="B17" s="181" t="s">
        <v>62</v>
      </c>
      <c r="C17" s="48" t="s">
        <v>46</v>
      </c>
      <c r="D17" s="74"/>
      <c r="E17" s="74"/>
      <c r="F17" s="32"/>
      <c r="G17" s="32"/>
      <c r="H17" s="32"/>
      <c r="I17" s="32"/>
      <c r="J17" s="32"/>
      <c r="K17" s="74"/>
      <c r="L17" s="74"/>
      <c r="M17" s="32"/>
      <c r="N17" s="32"/>
      <c r="O17" s="32"/>
      <c r="P17" s="32"/>
      <c r="Q17" s="32"/>
      <c r="R17" s="74"/>
      <c r="S17" s="74"/>
      <c r="T17" s="32"/>
      <c r="U17" s="32"/>
      <c r="V17" s="32"/>
      <c r="W17" s="32"/>
      <c r="X17" s="32"/>
      <c r="Y17" s="74"/>
      <c r="Z17" s="74"/>
      <c r="AA17" s="32"/>
      <c r="AB17" s="32" t="s">
        <v>134</v>
      </c>
      <c r="AC17" s="32"/>
      <c r="AD17" s="32"/>
      <c r="AE17" s="31"/>
      <c r="AF17" s="86"/>
      <c r="AG17" s="86"/>
      <c r="AH17" s="100"/>
      <c r="AI17" s="121"/>
      <c r="AJ17" s="54"/>
      <c r="AK17" s="55"/>
    </row>
    <row r="18" spans="1:40" s="17" customFormat="1" ht="30" customHeight="1">
      <c r="A18" s="178"/>
      <c r="B18" s="182"/>
      <c r="C18" s="49" t="s">
        <v>47</v>
      </c>
      <c r="D18" s="76"/>
      <c r="E18" s="76"/>
      <c r="F18" s="33"/>
      <c r="G18" s="33"/>
      <c r="H18" s="33"/>
      <c r="I18" s="33"/>
      <c r="J18" s="33"/>
      <c r="K18" s="76"/>
      <c r="L18" s="76"/>
      <c r="M18" s="33"/>
      <c r="N18" s="33"/>
      <c r="O18" s="33"/>
      <c r="P18" s="33"/>
      <c r="Q18" s="33"/>
      <c r="R18" s="76"/>
      <c r="S18" s="76"/>
      <c r="T18" s="33"/>
      <c r="U18" s="33"/>
      <c r="V18" s="33"/>
      <c r="W18" s="33"/>
      <c r="X18" s="34"/>
      <c r="Y18" s="75"/>
      <c r="Z18" s="75"/>
      <c r="AA18" s="33"/>
      <c r="AB18" s="33" t="s">
        <v>134</v>
      </c>
      <c r="AC18" s="33"/>
      <c r="AD18" s="33"/>
      <c r="AE18" s="33"/>
      <c r="AF18" s="93"/>
      <c r="AG18" s="87"/>
      <c r="AH18" s="97"/>
      <c r="AI18" s="122"/>
      <c r="AJ18" s="56"/>
      <c r="AK18" s="57"/>
    </row>
    <row r="19" spans="1:40" s="17" customFormat="1" ht="30" customHeight="1">
      <c r="A19" s="178"/>
      <c r="B19" s="183" t="s">
        <v>34</v>
      </c>
      <c r="C19" s="184"/>
      <c r="D19" s="77"/>
      <c r="E19" s="77"/>
      <c r="F19" s="35"/>
      <c r="G19" s="35" t="s">
        <v>18</v>
      </c>
      <c r="H19" s="35"/>
      <c r="I19" s="35"/>
      <c r="J19" s="35" t="s">
        <v>36</v>
      </c>
      <c r="K19" s="77"/>
      <c r="L19" s="77"/>
      <c r="M19" s="35"/>
      <c r="N19" s="35" t="s">
        <v>18</v>
      </c>
      <c r="O19" s="92"/>
      <c r="P19" s="31"/>
      <c r="Q19" s="31" t="s">
        <v>36</v>
      </c>
      <c r="R19" s="77" t="s">
        <v>10</v>
      </c>
      <c r="S19" s="77"/>
      <c r="T19" s="35" t="s">
        <v>18</v>
      </c>
      <c r="U19" s="35"/>
      <c r="V19" s="92"/>
      <c r="W19" s="35"/>
      <c r="X19" s="35" t="s">
        <v>10</v>
      </c>
      <c r="Y19" s="77"/>
      <c r="Z19" s="77"/>
      <c r="AA19" s="35"/>
      <c r="AB19" s="35" t="s">
        <v>10</v>
      </c>
      <c r="AC19" s="35"/>
      <c r="AD19" s="35"/>
      <c r="AE19" s="31" t="s">
        <v>36</v>
      </c>
      <c r="AF19" s="163"/>
      <c r="AG19" s="77"/>
      <c r="AH19" s="98"/>
      <c r="AI19" s="123">
        <f>COUNTIF($D19:$AH19,"本渡")</f>
        <v>3</v>
      </c>
      <c r="AJ19" s="58">
        <f>COUNTIF($D19:$AH19,"マリン")</f>
        <v>3</v>
      </c>
      <c r="AK19" s="59">
        <f>AJ19+AI19</f>
        <v>6</v>
      </c>
    </row>
    <row r="20" spans="1:40" ht="30" customHeight="1">
      <c r="A20" s="178"/>
      <c r="B20" s="50" t="s">
        <v>31</v>
      </c>
      <c r="C20" s="51" t="s">
        <v>33</v>
      </c>
      <c r="D20" s="80"/>
      <c r="E20" s="80"/>
      <c r="F20" s="37"/>
      <c r="G20" s="37">
        <v>0.66666666666666663</v>
      </c>
      <c r="H20" s="37"/>
      <c r="I20" s="37"/>
      <c r="J20" s="37">
        <v>0.66666666666666663</v>
      </c>
      <c r="K20" s="80"/>
      <c r="L20" s="80"/>
      <c r="M20" s="37"/>
      <c r="N20" s="37">
        <v>0.66666666666666663</v>
      </c>
      <c r="O20" s="84"/>
      <c r="P20" s="37"/>
      <c r="Q20" s="37">
        <v>0.66666666666666663</v>
      </c>
      <c r="R20" s="78" t="s">
        <v>10</v>
      </c>
      <c r="S20" s="80"/>
      <c r="T20" s="37">
        <v>0.66666666666666663</v>
      </c>
      <c r="U20" s="37"/>
      <c r="V20" s="84"/>
      <c r="W20" s="36"/>
      <c r="X20" s="36" t="s">
        <v>10</v>
      </c>
      <c r="Y20" s="80"/>
      <c r="Z20" s="78"/>
      <c r="AA20" s="36"/>
      <c r="AB20" s="36" t="s">
        <v>10</v>
      </c>
      <c r="AC20" s="36"/>
      <c r="AD20" s="37"/>
      <c r="AE20" s="37">
        <v>0.5625</v>
      </c>
      <c r="AF20" s="80"/>
      <c r="AG20" s="80"/>
      <c r="AH20" s="101"/>
      <c r="AI20" s="124"/>
      <c r="AJ20" s="60"/>
      <c r="AK20" s="61"/>
      <c r="AM20" s="21" t="s">
        <v>18</v>
      </c>
      <c r="AN20" s="21" t="s">
        <v>29</v>
      </c>
    </row>
    <row r="21" spans="1:40" ht="30" customHeight="1">
      <c r="A21" s="178"/>
      <c r="B21" s="50" t="s">
        <v>32</v>
      </c>
      <c r="C21" s="51" t="s">
        <v>33</v>
      </c>
      <c r="D21" s="81"/>
      <c r="E21" s="81"/>
      <c r="F21" s="39"/>
      <c r="G21" s="39">
        <v>0.78125</v>
      </c>
      <c r="H21" s="39"/>
      <c r="I21" s="39"/>
      <c r="J21" s="39">
        <v>0.78125</v>
      </c>
      <c r="K21" s="81"/>
      <c r="L21" s="81"/>
      <c r="M21" s="39"/>
      <c r="N21" s="39">
        <v>0.78125</v>
      </c>
      <c r="O21" s="85"/>
      <c r="P21" s="46"/>
      <c r="Q21" s="46">
        <v>0.78125</v>
      </c>
      <c r="R21" s="79" t="s">
        <v>10</v>
      </c>
      <c r="S21" s="81"/>
      <c r="T21" s="39">
        <v>0.78125</v>
      </c>
      <c r="U21" s="39"/>
      <c r="V21" s="85"/>
      <c r="W21" s="38"/>
      <c r="X21" s="38" t="s">
        <v>10</v>
      </c>
      <c r="Y21" s="81"/>
      <c r="Z21" s="79"/>
      <c r="AA21" s="38"/>
      <c r="AB21" s="38" t="s">
        <v>10</v>
      </c>
      <c r="AC21" s="38"/>
      <c r="AD21" s="39"/>
      <c r="AE21" s="39">
        <v>0.67708333333333337</v>
      </c>
      <c r="AF21" s="81"/>
      <c r="AG21" s="81"/>
      <c r="AH21" s="102"/>
      <c r="AI21" s="124"/>
      <c r="AJ21" s="60"/>
      <c r="AK21" s="61"/>
    </row>
    <row r="22" spans="1:40" ht="30" customHeight="1">
      <c r="A22" s="177" t="s">
        <v>28</v>
      </c>
      <c r="B22" s="179" t="s">
        <v>61</v>
      </c>
      <c r="C22" s="180"/>
      <c r="D22" s="30" t="s">
        <v>128</v>
      </c>
      <c r="E22" s="30" t="s">
        <v>57</v>
      </c>
      <c r="F22" s="30" t="s">
        <v>55</v>
      </c>
      <c r="G22" s="30" t="s">
        <v>56</v>
      </c>
      <c r="H22" s="30" t="s">
        <v>3</v>
      </c>
      <c r="I22" s="73" t="s">
        <v>4</v>
      </c>
      <c r="J22" s="73" t="s">
        <v>5</v>
      </c>
      <c r="K22" s="30" t="s">
        <v>2</v>
      </c>
      <c r="L22" s="30" t="s">
        <v>57</v>
      </c>
      <c r="M22" s="30" t="s">
        <v>55</v>
      </c>
      <c r="N22" s="30" t="s">
        <v>56</v>
      </c>
      <c r="O22" s="30" t="s">
        <v>3</v>
      </c>
      <c r="P22" s="73" t="s">
        <v>4</v>
      </c>
      <c r="Q22" s="73" t="s">
        <v>5</v>
      </c>
      <c r="R22" s="144" t="s">
        <v>2</v>
      </c>
      <c r="S22" s="30" t="s">
        <v>57</v>
      </c>
      <c r="T22" s="30" t="s">
        <v>55</v>
      </c>
      <c r="U22" s="30" t="s">
        <v>56</v>
      </c>
      <c r="V22" s="30" t="s">
        <v>3</v>
      </c>
      <c r="W22" s="30" t="s">
        <v>4</v>
      </c>
      <c r="X22" s="30" t="s">
        <v>5</v>
      </c>
      <c r="Y22" s="30" t="s">
        <v>2</v>
      </c>
      <c r="Z22" s="30" t="s">
        <v>57</v>
      </c>
      <c r="AA22" s="30" t="s">
        <v>55</v>
      </c>
      <c r="AB22" s="30" t="s">
        <v>56</v>
      </c>
      <c r="AC22" s="30" t="s">
        <v>3</v>
      </c>
      <c r="AD22" s="30" t="s">
        <v>4</v>
      </c>
      <c r="AE22" s="30" t="s">
        <v>5</v>
      </c>
      <c r="AF22" s="30" t="s">
        <v>2</v>
      </c>
      <c r="AG22" s="30" t="s">
        <v>57</v>
      </c>
      <c r="AH22" s="30" t="s">
        <v>55</v>
      </c>
      <c r="AI22" s="125"/>
      <c r="AJ22" s="62"/>
      <c r="AK22" s="53"/>
      <c r="AN22" s="40" t="s">
        <v>56</v>
      </c>
    </row>
    <row r="23" spans="1:40" s="17" customFormat="1" ht="30" customHeight="1">
      <c r="A23" s="178"/>
      <c r="B23" s="181" t="s">
        <v>62</v>
      </c>
      <c r="C23" s="48" t="s">
        <v>46</v>
      </c>
      <c r="D23" s="32"/>
      <c r="E23" s="32"/>
      <c r="F23" s="32"/>
      <c r="G23" s="32"/>
      <c r="H23" s="32"/>
      <c r="I23" s="74"/>
      <c r="J23" s="74"/>
      <c r="K23" s="32"/>
      <c r="L23" s="32"/>
      <c r="M23" s="32"/>
      <c r="N23" s="32"/>
      <c r="O23" s="32"/>
      <c r="P23" s="74"/>
      <c r="Q23" s="74"/>
      <c r="R23" s="109" t="s">
        <v>63</v>
      </c>
      <c r="S23" s="32"/>
      <c r="T23" s="32"/>
      <c r="U23" s="32"/>
      <c r="V23" s="32" t="s">
        <v>118</v>
      </c>
      <c r="W23" s="74"/>
      <c r="X23" s="74"/>
      <c r="Y23" s="32"/>
      <c r="Z23" s="32" t="s">
        <v>123</v>
      </c>
      <c r="AB23" s="32"/>
      <c r="AC23" s="32"/>
      <c r="AD23" s="86"/>
      <c r="AE23" s="86"/>
      <c r="AF23" s="32"/>
      <c r="AG23" s="32"/>
      <c r="AH23" s="32"/>
      <c r="AI23" s="126"/>
      <c r="AJ23" s="63"/>
      <c r="AK23" s="55"/>
      <c r="AN23" s="41" t="s">
        <v>63</v>
      </c>
    </row>
    <row r="24" spans="1:40" s="17" customFormat="1" ht="30" customHeight="1">
      <c r="A24" s="178"/>
      <c r="B24" s="182"/>
      <c r="C24" s="49" t="s">
        <v>47</v>
      </c>
      <c r="D24" s="33"/>
      <c r="E24" s="33"/>
      <c r="F24" s="33"/>
      <c r="G24" s="33"/>
      <c r="H24" s="33"/>
      <c r="I24" s="76"/>
      <c r="J24" s="76"/>
      <c r="K24" s="33"/>
      <c r="L24" s="33"/>
      <c r="M24" s="34"/>
      <c r="N24" s="33"/>
      <c r="O24" s="33"/>
      <c r="P24" s="75"/>
      <c r="Q24" s="76"/>
      <c r="R24" s="110" t="s">
        <v>63</v>
      </c>
      <c r="S24" s="33"/>
      <c r="T24" s="33"/>
      <c r="U24" s="33" t="s">
        <v>133</v>
      </c>
      <c r="V24" s="33" t="s">
        <v>118</v>
      </c>
      <c r="W24" s="76"/>
      <c r="X24" s="76"/>
      <c r="Y24" s="33"/>
      <c r="Z24" s="33"/>
      <c r="AA24" s="33"/>
      <c r="AB24" s="33"/>
      <c r="AC24" s="33"/>
      <c r="AD24" s="87"/>
      <c r="AE24" s="33" t="s">
        <v>79</v>
      </c>
      <c r="AF24" s="76" t="s">
        <v>144</v>
      </c>
      <c r="AG24" s="33"/>
      <c r="AH24" s="33"/>
      <c r="AI24" s="122"/>
      <c r="AJ24" s="56"/>
      <c r="AK24" s="57"/>
      <c r="AN24" s="45"/>
    </row>
    <row r="25" spans="1:40" ht="30" customHeight="1">
      <c r="A25" s="178"/>
      <c r="B25" s="183" t="s">
        <v>34</v>
      </c>
      <c r="C25" s="184"/>
      <c r="D25" s="35"/>
      <c r="E25" s="31" t="s">
        <v>18</v>
      </c>
      <c r="F25" s="35"/>
      <c r="G25" s="35"/>
      <c r="H25" s="35" t="s">
        <v>36</v>
      </c>
      <c r="I25" s="77"/>
      <c r="J25" s="77"/>
      <c r="K25" s="35"/>
      <c r="L25" s="35" t="s">
        <v>18</v>
      </c>
      <c r="M25" s="35"/>
      <c r="N25" s="35"/>
      <c r="O25" s="31" t="s">
        <v>36</v>
      </c>
      <c r="P25" s="77"/>
      <c r="Q25" s="77"/>
      <c r="R25" s="111"/>
      <c r="S25" s="31" t="s">
        <v>36</v>
      </c>
      <c r="T25" s="35"/>
      <c r="U25" s="35"/>
      <c r="V25" s="35" t="s">
        <v>18</v>
      </c>
      <c r="W25" s="77"/>
      <c r="X25" s="77"/>
      <c r="Y25" s="35"/>
      <c r="Z25" s="35"/>
      <c r="AA25" s="35"/>
      <c r="AB25" s="35"/>
      <c r="AC25" s="35"/>
      <c r="AD25" s="88"/>
      <c r="AE25" s="88"/>
      <c r="AF25" s="35"/>
      <c r="AG25" s="35"/>
      <c r="AH25" s="35"/>
      <c r="AI25" s="123">
        <f>COUNTIF($D25:$AH25,"本渡")</f>
        <v>3</v>
      </c>
      <c r="AJ25" s="58">
        <f>COUNTIF($D25:$AH25,"マリン")</f>
        <v>3</v>
      </c>
      <c r="AK25" s="59">
        <f>AJ25+AI25</f>
        <v>6</v>
      </c>
      <c r="AN25" s="42"/>
    </row>
    <row r="26" spans="1:40" ht="30" customHeight="1">
      <c r="A26" s="178"/>
      <c r="B26" s="50" t="s">
        <v>31</v>
      </c>
      <c r="C26" s="51" t="s">
        <v>33</v>
      </c>
      <c r="D26" s="37"/>
      <c r="E26" s="37">
        <v>0.66666666666666663</v>
      </c>
      <c r="F26" s="37"/>
      <c r="G26" s="37"/>
      <c r="H26" s="37">
        <v>0.66666666666666663</v>
      </c>
      <c r="I26" s="80"/>
      <c r="J26" s="80"/>
      <c r="K26" s="37"/>
      <c r="L26" s="37">
        <v>0.66666666666666663</v>
      </c>
      <c r="M26" s="37"/>
      <c r="N26" s="37"/>
      <c r="O26" s="37">
        <v>0.66666666666666663</v>
      </c>
      <c r="P26" s="78"/>
      <c r="Q26" s="80"/>
      <c r="R26" s="114"/>
      <c r="S26" s="37">
        <v>0.66666666666666663</v>
      </c>
      <c r="T26" s="37"/>
      <c r="U26" s="37"/>
      <c r="V26" s="37">
        <v>0.5625</v>
      </c>
      <c r="W26" s="80"/>
      <c r="X26" s="80"/>
      <c r="Y26" s="37"/>
      <c r="Z26" s="37"/>
      <c r="AA26" s="37"/>
      <c r="AB26" s="37"/>
      <c r="AC26" s="37"/>
      <c r="AD26" s="89"/>
      <c r="AE26" s="89"/>
      <c r="AF26" s="37"/>
      <c r="AG26" s="37"/>
      <c r="AH26" s="37"/>
      <c r="AI26" s="124"/>
      <c r="AJ26" s="60"/>
      <c r="AK26" s="61"/>
      <c r="AN26" s="43"/>
    </row>
    <row r="27" spans="1:40" ht="30" customHeight="1">
      <c r="A27" s="178"/>
      <c r="B27" s="50" t="s">
        <v>32</v>
      </c>
      <c r="C27" s="51" t="s">
        <v>33</v>
      </c>
      <c r="D27" s="39"/>
      <c r="E27" s="46">
        <v>0.78125</v>
      </c>
      <c r="F27" s="39"/>
      <c r="G27" s="39"/>
      <c r="H27" s="39">
        <v>0.78125</v>
      </c>
      <c r="I27" s="81"/>
      <c r="J27" s="81"/>
      <c r="K27" s="39"/>
      <c r="L27" s="39">
        <v>0.78125</v>
      </c>
      <c r="M27" s="39"/>
      <c r="N27" s="39"/>
      <c r="O27" s="46">
        <v>0.78125</v>
      </c>
      <c r="P27" s="79"/>
      <c r="Q27" s="81"/>
      <c r="R27" s="115"/>
      <c r="S27" s="46">
        <v>0.78125</v>
      </c>
      <c r="T27" s="39"/>
      <c r="U27" s="39"/>
      <c r="V27" s="39">
        <v>0.67708333333333337</v>
      </c>
      <c r="W27" s="81"/>
      <c r="X27" s="81"/>
      <c r="Y27" s="39"/>
      <c r="Z27" s="39"/>
      <c r="AA27" s="39"/>
      <c r="AB27" s="39"/>
      <c r="AC27" s="46"/>
      <c r="AD27" s="90"/>
      <c r="AE27" s="90"/>
      <c r="AF27" s="39"/>
      <c r="AG27" s="46"/>
      <c r="AH27" s="39"/>
      <c r="AI27" s="124"/>
      <c r="AJ27" s="60"/>
      <c r="AK27" s="61"/>
      <c r="AN27" s="44"/>
    </row>
    <row r="28" spans="1:40" ht="30" customHeight="1">
      <c r="A28" s="177" t="s">
        <v>30</v>
      </c>
      <c r="B28" s="179" t="s">
        <v>61</v>
      </c>
      <c r="C28" s="180"/>
      <c r="D28" s="30" t="s">
        <v>131</v>
      </c>
      <c r="E28" s="30" t="s">
        <v>3</v>
      </c>
      <c r="F28" s="30" t="s">
        <v>4</v>
      </c>
      <c r="G28" s="30" t="s">
        <v>5</v>
      </c>
      <c r="H28" s="30" t="s">
        <v>2</v>
      </c>
      <c r="I28" s="30" t="s">
        <v>57</v>
      </c>
      <c r="J28" s="30" t="s">
        <v>55</v>
      </c>
      <c r="K28" s="30" t="s">
        <v>56</v>
      </c>
      <c r="L28" s="146" t="s">
        <v>3</v>
      </c>
      <c r="M28" s="73" t="s">
        <v>4</v>
      </c>
      <c r="N28" s="144" t="s">
        <v>5</v>
      </c>
      <c r="O28" s="144" t="s">
        <v>2</v>
      </c>
      <c r="P28" s="30" t="s">
        <v>57</v>
      </c>
      <c r="Q28" s="30" t="s">
        <v>55</v>
      </c>
      <c r="R28" s="30" t="s">
        <v>56</v>
      </c>
      <c r="S28" s="30" t="s">
        <v>3</v>
      </c>
      <c r="T28" s="73" t="s">
        <v>4</v>
      </c>
      <c r="U28" s="73" t="s">
        <v>5</v>
      </c>
      <c r="V28" s="30" t="s">
        <v>2</v>
      </c>
      <c r="W28" s="30" t="s">
        <v>57</v>
      </c>
      <c r="X28" s="30" t="s">
        <v>55</v>
      </c>
      <c r="Y28" s="30" t="s">
        <v>56</v>
      </c>
      <c r="Z28" s="30" t="s">
        <v>3</v>
      </c>
      <c r="AA28" s="73" t="s">
        <v>4</v>
      </c>
      <c r="AB28" s="73" t="s">
        <v>5</v>
      </c>
      <c r="AC28" s="30" t="s">
        <v>2</v>
      </c>
      <c r="AD28" s="30" t="s">
        <v>57</v>
      </c>
      <c r="AE28" s="30" t="s">
        <v>55</v>
      </c>
      <c r="AF28" s="30" t="s">
        <v>56</v>
      </c>
      <c r="AG28" s="30" t="s">
        <v>3</v>
      </c>
      <c r="AH28" s="73" t="s">
        <v>4</v>
      </c>
      <c r="AI28" s="125"/>
      <c r="AJ28" s="62"/>
      <c r="AK28" s="53"/>
    </row>
    <row r="29" spans="1:40" s="17" customFormat="1" ht="30" customHeight="1">
      <c r="A29" s="178"/>
      <c r="B29" s="181" t="s">
        <v>62</v>
      </c>
      <c r="C29" s="48" t="s">
        <v>46</v>
      </c>
      <c r="D29" s="32"/>
      <c r="E29" s="32"/>
      <c r="F29" s="74"/>
      <c r="G29" s="74"/>
      <c r="H29" s="32"/>
      <c r="I29" s="32"/>
      <c r="J29" s="32"/>
      <c r="K29" s="32"/>
      <c r="L29" s="147"/>
      <c r="M29" s="74"/>
      <c r="N29" s="109" t="s">
        <v>64</v>
      </c>
      <c r="O29" s="109" t="s">
        <v>135</v>
      </c>
      <c r="P29" s="32" t="s">
        <v>80</v>
      </c>
      <c r="Q29" s="32" t="s">
        <v>80</v>
      </c>
      <c r="R29" s="32" t="s">
        <v>80</v>
      </c>
      <c r="S29" s="32"/>
      <c r="T29" s="74"/>
      <c r="U29" s="74"/>
      <c r="V29" s="32"/>
      <c r="W29" s="32"/>
      <c r="X29" s="32"/>
      <c r="Y29" s="32"/>
      <c r="Z29" s="32"/>
      <c r="AA29" s="74"/>
      <c r="AB29" s="74"/>
      <c r="AC29" s="32" t="s">
        <v>81</v>
      </c>
      <c r="AD29" s="82"/>
      <c r="AE29" s="32"/>
      <c r="AF29" s="32"/>
      <c r="AG29" s="82"/>
      <c r="AH29" s="74"/>
      <c r="AI29" s="126"/>
      <c r="AJ29" s="63"/>
      <c r="AK29" s="55"/>
    </row>
    <row r="30" spans="1:40" s="17" customFormat="1" ht="30" customHeight="1">
      <c r="A30" s="178"/>
      <c r="B30" s="182"/>
      <c r="C30" s="49" t="s">
        <v>47</v>
      </c>
      <c r="D30" s="33"/>
      <c r="E30" s="33"/>
      <c r="F30" s="76"/>
      <c r="G30" s="76"/>
      <c r="H30" s="33"/>
      <c r="I30" s="34"/>
      <c r="J30" s="34"/>
      <c r="K30" s="33"/>
      <c r="L30" s="150"/>
      <c r="M30" s="75"/>
      <c r="N30" s="110" t="s">
        <v>64</v>
      </c>
      <c r="O30" s="110" t="s">
        <v>135</v>
      </c>
      <c r="P30" s="33" t="s">
        <v>80</v>
      </c>
      <c r="Q30" s="33" t="s">
        <v>80</v>
      </c>
      <c r="R30" s="33" t="s">
        <v>80</v>
      </c>
      <c r="S30" s="33"/>
      <c r="T30" s="76"/>
      <c r="U30" s="76"/>
      <c r="V30" s="33"/>
      <c r="W30" s="33"/>
      <c r="X30" s="33"/>
      <c r="Y30" s="33"/>
      <c r="Z30" s="34"/>
      <c r="AA30" s="76"/>
      <c r="AB30" s="76"/>
      <c r="AC30" s="33" t="s">
        <v>81</v>
      </c>
      <c r="AD30" s="91"/>
      <c r="AE30" s="33"/>
      <c r="AF30" s="33"/>
      <c r="AG30" s="91"/>
      <c r="AH30" s="76"/>
      <c r="AI30" s="122"/>
      <c r="AJ30" s="56"/>
      <c r="AK30" s="57"/>
    </row>
    <row r="31" spans="1:40" ht="30" customHeight="1">
      <c r="A31" s="178"/>
      <c r="B31" s="183" t="s">
        <v>34</v>
      </c>
      <c r="C31" s="184"/>
      <c r="D31" s="35"/>
      <c r="E31" s="35"/>
      <c r="F31" s="77"/>
      <c r="G31" s="77"/>
      <c r="H31" s="35"/>
      <c r="I31" s="35"/>
      <c r="J31" s="35"/>
      <c r="K31" s="35"/>
      <c r="L31" s="153"/>
      <c r="M31" s="77"/>
      <c r="N31" s="111"/>
      <c r="O31" s="111"/>
      <c r="P31" s="35"/>
      <c r="Q31" s="35"/>
      <c r="R31" s="35"/>
      <c r="S31" s="35"/>
      <c r="T31" s="77"/>
      <c r="U31" s="77"/>
      <c r="V31" s="35"/>
      <c r="W31" s="35"/>
      <c r="X31" s="35"/>
      <c r="Y31" s="35"/>
      <c r="Z31" s="35"/>
      <c r="AA31" s="77"/>
      <c r="AB31" s="77"/>
      <c r="AC31" s="35"/>
      <c r="AD31" s="92" t="s">
        <v>18</v>
      </c>
      <c r="AE31" s="35"/>
      <c r="AF31" s="35"/>
      <c r="AG31" s="35" t="s">
        <v>36</v>
      </c>
      <c r="AH31" s="77"/>
      <c r="AI31" s="123">
        <f>COUNTIF($D31:$AH31,"本渡")</f>
        <v>1</v>
      </c>
      <c r="AJ31" s="58">
        <f>COUNTIF($D31:$AH31,"マリン")</f>
        <v>1</v>
      </c>
      <c r="AK31" s="59">
        <f>AJ31+AI31</f>
        <v>2</v>
      </c>
    </row>
    <row r="32" spans="1:40" ht="30" customHeight="1">
      <c r="A32" s="178"/>
      <c r="B32" s="50" t="s">
        <v>31</v>
      </c>
      <c r="C32" s="51" t="s">
        <v>33</v>
      </c>
      <c r="D32" s="37"/>
      <c r="E32" s="37"/>
      <c r="F32" s="80"/>
      <c r="G32" s="80"/>
      <c r="H32" s="37"/>
      <c r="I32" s="37"/>
      <c r="J32" s="37"/>
      <c r="K32" s="37"/>
      <c r="L32" s="155"/>
      <c r="M32" s="78"/>
      <c r="N32" s="112"/>
      <c r="O32" s="112"/>
      <c r="P32" s="36"/>
      <c r="Q32" s="36"/>
      <c r="R32" s="37"/>
      <c r="S32" s="37"/>
      <c r="T32" s="80"/>
      <c r="U32" s="80"/>
      <c r="V32" s="37"/>
      <c r="W32" s="37"/>
      <c r="X32" s="37"/>
      <c r="Y32" s="36"/>
      <c r="Z32" s="37"/>
      <c r="AA32" s="80"/>
      <c r="AB32" s="80"/>
      <c r="AC32" s="37"/>
      <c r="AD32" s="84">
        <v>0.66666666666666663</v>
      </c>
      <c r="AE32" s="37"/>
      <c r="AF32" s="37"/>
      <c r="AG32" s="37">
        <v>0.66666666666666663</v>
      </c>
      <c r="AH32" s="80"/>
      <c r="AI32" s="124"/>
      <c r="AJ32" s="60"/>
      <c r="AK32" s="61"/>
    </row>
    <row r="33" spans="1:37" ht="30" customHeight="1">
      <c r="A33" s="178"/>
      <c r="B33" s="50" t="s">
        <v>32</v>
      </c>
      <c r="C33" s="51" t="s">
        <v>33</v>
      </c>
      <c r="D33" s="39"/>
      <c r="E33" s="39"/>
      <c r="F33" s="81"/>
      <c r="G33" s="81"/>
      <c r="H33" s="39"/>
      <c r="I33" s="39"/>
      <c r="J33" s="39"/>
      <c r="K33" s="39"/>
      <c r="L33" s="158"/>
      <c r="M33" s="79"/>
      <c r="N33" s="113"/>
      <c r="O33" s="113"/>
      <c r="P33" s="38"/>
      <c r="Q33" s="38"/>
      <c r="R33" s="39"/>
      <c r="S33" s="39"/>
      <c r="T33" s="81"/>
      <c r="U33" s="81"/>
      <c r="V33" s="39"/>
      <c r="W33" s="39"/>
      <c r="X33" s="39"/>
      <c r="Y33" s="38"/>
      <c r="Z33" s="39"/>
      <c r="AA33" s="81"/>
      <c r="AB33" s="81"/>
      <c r="AC33" s="39"/>
      <c r="AD33" s="85">
        <v>0.78125</v>
      </c>
      <c r="AE33" s="39"/>
      <c r="AF33" s="39"/>
      <c r="AG33" s="39">
        <v>0.78125</v>
      </c>
      <c r="AH33" s="81"/>
      <c r="AI33" s="124"/>
      <c r="AJ33" s="60"/>
      <c r="AK33" s="61"/>
    </row>
    <row r="34" spans="1:37" ht="30" customHeight="1">
      <c r="A34" s="177" t="s">
        <v>11</v>
      </c>
      <c r="B34" s="179" t="s">
        <v>61</v>
      </c>
      <c r="C34" s="180"/>
      <c r="D34" s="30" t="s">
        <v>132</v>
      </c>
      <c r="E34" s="30" t="s">
        <v>2</v>
      </c>
      <c r="F34" s="30" t="s">
        <v>57</v>
      </c>
      <c r="G34" s="30" t="s">
        <v>55</v>
      </c>
      <c r="H34" s="30" t="s">
        <v>56</v>
      </c>
      <c r="I34" s="30" t="s">
        <v>3</v>
      </c>
      <c r="J34" s="30" t="s">
        <v>4</v>
      </c>
      <c r="K34" s="30" t="s">
        <v>5</v>
      </c>
      <c r="L34" s="30" t="s">
        <v>2</v>
      </c>
      <c r="M34" s="30" t="s">
        <v>57</v>
      </c>
      <c r="N34" s="30" t="s">
        <v>55</v>
      </c>
      <c r="O34" s="30" t="s">
        <v>56</v>
      </c>
      <c r="P34" s="30" t="s">
        <v>3</v>
      </c>
      <c r="Q34" s="30" t="s">
        <v>4</v>
      </c>
      <c r="R34" s="30" t="s">
        <v>5</v>
      </c>
      <c r="S34" s="30" t="s">
        <v>2</v>
      </c>
      <c r="T34" s="30" t="s">
        <v>57</v>
      </c>
      <c r="U34" s="30" t="s">
        <v>55</v>
      </c>
      <c r="V34" s="30" t="s">
        <v>56</v>
      </c>
      <c r="W34" s="30" t="s">
        <v>3</v>
      </c>
      <c r="X34" s="30" t="s">
        <v>4</v>
      </c>
      <c r="Y34" s="30" t="s">
        <v>5</v>
      </c>
      <c r="Z34" s="30" t="s">
        <v>2</v>
      </c>
      <c r="AA34" s="30" t="s">
        <v>57</v>
      </c>
      <c r="AB34" s="30" t="s">
        <v>55</v>
      </c>
      <c r="AC34" s="30" t="s">
        <v>56</v>
      </c>
      <c r="AD34" s="30" t="s">
        <v>3</v>
      </c>
      <c r="AE34" s="30" t="s">
        <v>4</v>
      </c>
      <c r="AF34" s="30" t="s">
        <v>5</v>
      </c>
      <c r="AG34" s="30" t="s">
        <v>2</v>
      </c>
      <c r="AH34" s="96"/>
      <c r="AI34" s="120"/>
      <c r="AJ34" s="52"/>
      <c r="AK34" s="64"/>
    </row>
    <row r="35" spans="1:37" s="17" customFormat="1" ht="30" customHeight="1">
      <c r="A35" s="178"/>
      <c r="B35" s="181" t="s">
        <v>62</v>
      </c>
      <c r="C35" s="48" t="s">
        <v>46</v>
      </c>
      <c r="D35" s="74"/>
      <c r="E35" s="32"/>
      <c r="F35" s="32"/>
      <c r="G35" s="32"/>
      <c r="H35" s="32"/>
      <c r="I35" s="32"/>
      <c r="J35" s="74"/>
      <c r="K35" s="74"/>
      <c r="L35" s="32"/>
      <c r="M35" s="32"/>
      <c r="N35" s="32"/>
      <c r="O35" s="32"/>
      <c r="P35" s="32"/>
      <c r="Q35" s="74"/>
      <c r="R35" s="74"/>
      <c r="S35" s="109" t="s">
        <v>59</v>
      </c>
      <c r="T35" s="32"/>
      <c r="U35" s="32"/>
      <c r="V35" s="32"/>
      <c r="W35" s="32"/>
      <c r="X35" s="74"/>
      <c r="Y35" s="109" t="s">
        <v>52</v>
      </c>
      <c r="Z35" s="109" t="s">
        <v>135</v>
      </c>
      <c r="AA35" s="147"/>
      <c r="AB35" s="32" t="s">
        <v>139</v>
      </c>
      <c r="AC35" s="32"/>
      <c r="AD35" s="32"/>
      <c r="AE35" s="86"/>
      <c r="AF35" s="86"/>
      <c r="AG35" s="149"/>
      <c r="AH35" s="100"/>
      <c r="AI35" s="121"/>
      <c r="AJ35" s="54"/>
      <c r="AK35" s="65"/>
    </row>
    <row r="36" spans="1:37" s="17" customFormat="1" ht="30" customHeight="1">
      <c r="A36" s="178"/>
      <c r="B36" s="182"/>
      <c r="C36" s="49" t="s">
        <v>47</v>
      </c>
      <c r="D36" s="76"/>
      <c r="E36" s="33"/>
      <c r="F36" s="33"/>
      <c r="G36" s="33"/>
      <c r="H36" s="33"/>
      <c r="I36" s="33"/>
      <c r="J36" s="76"/>
      <c r="K36" s="76"/>
      <c r="L36" s="33"/>
      <c r="M36" s="33"/>
      <c r="N36" s="34"/>
      <c r="O36" s="33"/>
      <c r="P36" s="33"/>
      <c r="Q36" s="76"/>
      <c r="R36" s="76"/>
      <c r="S36" s="110" t="s">
        <v>82</v>
      </c>
      <c r="T36" s="33"/>
      <c r="U36" s="33"/>
      <c r="V36" s="33"/>
      <c r="W36" s="34"/>
      <c r="X36" s="75"/>
      <c r="Y36" s="110" t="s">
        <v>83</v>
      </c>
      <c r="Z36" s="110" t="s">
        <v>135</v>
      </c>
      <c r="AA36" s="151"/>
      <c r="AB36" s="34" t="s">
        <v>139</v>
      </c>
      <c r="AC36" s="33"/>
      <c r="AD36" s="34"/>
      <c r="AE36" s="87"/>
      <c r="AF36" s="87"/>
      <c r="AG36" s="152"/>
      <c r="AH36" s="97"/>
      <c r="AI36" s="122"/>
      <c r="AJ36" s="56"/>
      <c r="AK36" s="57"/>
    </row>
    <row r="37" spans="1:37" ht="30" customHeight="1">
      <c r="A37" s="178"/>
      <c r="B37" s="183" t="s">
        <v>34</v>
      </c>
      <c r="C37" s="184"/>
      <c r="D37" s="77"/>
      <c r="E37" s="35"/>
      <c r="F37" s="35" t="s">
        <v>18</v>
      </c>
      <c r="G37" s="35"/>
      <c r="H37" s="35"/>
      <c r="I37" s="35" t="s">
        <v>36</v>
      </c>
      <c r="J37" s="77"/>
      <c r="K37" s="77"/>
      <c r="L37" s="35"/>
      <c r="M37" s="35" t="s">
        <v>18</v>
      </c>
      <c r="N37" s="35"/>
      <c r="O37" s="35"/>
      <c r="P37" s="35" t="s">
        <v>36</v>
      </c>
      <c r="Q37" s="77"/>
      <c r="R37" s="77"/>
      <c r="S37" s="111"/>
      <c r="T37" s="35" t="s">
        <v>36</v>
      </c>
      <c r="U37" s="35"/>
      <c r="V37" s="35"/>
      <c r="W37" s="35"/>
      <c r="X37" s="77"/>
      <c r="Y37" s="111"/>
      <c r="Z37" s="111"/>
      <c r="AA37" s="153"/>
      <c r="AB37" s="35"/>
      <c r="AC37" s="35"/>
      <c r="AD37" s="35" t="s">
        <v>36</v>
      </c>
      <c r="AE37" s="88"/>
      <c r="AF37" s="88"/>
      <c r="AG37" s="154"/>
      <c r="AH37" s="98"/>
      <c r="AI37" s="123">
        <f>COUNTIF($D37:$AH37,"本渡")</f>
        <v>4</v>
      </c>
      <c r="AJ37" s="58">
        <f>COUNTIF($D37:$AH37,"マリン")</f>
        <v>2</v>
      </c>
      <c r="AK37" s="59">
        <f>AJ37+AI37</f>
        <v>6</v>
      </c>
    </row>
    <row r="38" spans="1:37" ht="30" customHeight="1">
      <c r="A38" s="178"/>
      <c r="B38" s="50" t="s">
        <v>31</v>
      </c>
      <c r="C38" s="51" t="s">
        <v>33</v>
      </c>
      <c r="D38" s="80"/>
      <c r="E38" s="37"/>
      <c r="F38" s="37">
        <v>0.66666666666666663</v>
      </c>
      <c r="G38" s="37"/>
      <c r="H38" s="37"/>
      <c r="I38" s="37">
        <v>0.66666666666666663</v>
      </c>
      <c r="J38" s="80"/>
      <c r="K38" s="80"/>
      <c r="L38" s="37"/>
      <c r="M38" s="37">
        <v>0.66666666666666663</v>
      </c>
      <c r="N38" s="37"/>
      <c r="O38" s="37"/>
      <c r="P38" s="37">
        <v>0.66666666666666663</v>
      </c>
      <c r="Q38" s="80"/>
      <c r="R38" s="80"/>
      <c r="S38" s="114"/>
      <c r="T38" s="37">
        <v>0.66666666666666663</v>
      </c>
      <c r="U38" s="36"/>
      <c r="V38" s="36"/>
      <c r="W38" s="37"/>
      <c r="X38" s="80"/>
      <c r="Y38" s="114"/>
      <c r="Z38" s="114"/>
      <c r="AA38" s="156"/>
      <c r="AB38" s="37"/>
      <c r="AC38" s="37"/>
      <c r="AD38" s="37">
        <v>0.5625</v>
      </c>
      <c r="AE38" s="89"/>
      <c r="AF38" s="89"/>
      <c r="AG38" s="161"/>
      <c r="AH38" s="101"/>
      <c r="AI38" s="124"/>
      <c r="AJ38" s="60"/>
      <c r="AK38" s="61"/>
    </row>
    <row r="39" spans="1:37" ht="30" customHeight="1">
      <c r="A39" s="178"/>
      <c r="B39" s="50" t="s">
        <v>32</v>
      </c>
      <c r="C39" s="51" t="s">
        <v>33</v>
      </c>
      <c r="D39" s="81"/>
      <c r="E39" s="39"/>
      <c r="F39" s="39">
        <v>0.78125</v>
      </c>
      <c r="G39" s="39"/>
      <c r="H39" s="39"/>
      <c r="I39" s="39">
        <v>0.78125</v>
      </c>
      <c r="J39" s="81"/>
      <c r="K39" s="81"/>
      <c r="L39" s="39"/>
      <c r="M39" s="39">
        <v>0.78125</v>
      </c>
      <c r="N39" s="39"/>
      <c r="O39" s="39"/>
      <c r="P39" s="39">
        <v>0.78125</v>
      </c>
      <c r="Q39" s="81"/>
      <c r="R39" s="81"/>
      <c r="S39" s="115"/>
      <c r="T39" s="39">
        <v>0.78125</v>
      </c>
      <c r="U39" s="38"/>
      <c r="V39" s="38"/>
      <c r="W39" s="39"/>
      <c r="X39" s="81"/>
      <c r="Y39" s="115"/>
      <c r="Z39" s="115"/>
      <c r="AA39" s="159"/>
      <c r="AB39" s="39"/>
      <c r="AC39" s="39"/>
      <c r="AD39" s="39">
        <v>0.67708333333333337</v>
      </c>
      <c r="AE39" s="130"/>
      <c r="AF39" s="130"/>
      <c r="AG39" s="162"/>
      <c r="AH39" s="102"/>
      <c r="AI39" s="124"/>
      <c r="AJ39" s="60"/>
      <c r="AK39" s="61"/>
    </row>
    <row r="40" spans="1:37" ht="30" customHeight="1">
      <c r="A40" s="177" t="s">
        <v>12</v>
      </c>
      <c r="B40" s="179" t="s">
        <v>61</v>
      </c>
      <c r="C40" s="180"/>
      <c r="D40" s="146" t="s">
        <v>66</v>
      </c>
      <c r="E40" s="146" t="s">
        <v>55</v>
      </c>
      <c r="F40" s="146" t="s">
        <v>56</v>
      </c>
      <c r="G40" s="146" t="s">
        <v>3</v>
      </c>
      <c r="H40" s="73" t="s">
        <v>4</v>
      </c>
      <c r="I40" s="73" t="s">
        <v>5</v>
      </c>
      <c r="J40" s="146" t="s">
        <v>2</v>
      </c>
      <c r="K40" s="146" t="s">
        <v>57</v>
      </c>
      <c r="L40" s="146" t="s">
        <v>55</v>
      </c>
      <c r="M40" s="146" t="s">
        <v>56</v>
      </c>
      <c r="N40" s="146" t="s">
        <v>3</v>
      </c>
      <c r="O40" s="73" t="s">
        <v>4</v>
      </c>
      <c r="P40" s="73" t="s">
        <v>5</v>
      </c>
      <c r="Q40" s="144" t="s">
        <v>2</v>
      </c>
      <c r="R40" s="146" t="s">
        <v>57</v>
      </c>
      <c r="S40" s="146" t="s">
        <v>55</v>
      </c>
      <c r="T40" s="146" t="s">
        <v>56</v>
      </c>
      <c r="U40" s="146" t="s">
        <v>3</v>
      </c>
      <c r="V40" s="73" t="s">
        <v>4</v>
      </c>
      <c r="W40" s="73" t="s">
        <v>5</v>
      </c>
      <c r="X40" s="146" t="s">
        <v>2</v>
      </c>
      <c r="Y40" s="146" t="s">
        <v>57</v>
      </c>
      <c r="Z40" s="146" t="s">
        <v>55</v>
      </c>
      <c r="AA40" s="146" t="s">
        <v>56</v>
      </c>
      <c r="AB40" s="146" t="s">
        <v>3</v>
      </c>
      <c r="AC40" s="73" t="s">
        <v>4</v>
      </c>
      <c r="AD40" s="73" t="s">
        <v>5</v>
      </c>
      <c r="AE40" s="146" t="s">
        <v>2</v>
      </c>
      <c r="AF40" s="146" t="s">
        <v>57</v>
      </c>
      <c r="AG40" s="146" t="s">
        <v>55</v>
      </c>
      <c r="AH40" s="146" t="s">
        <v>56</v>
      </c>
      <c r="AI40" s="125"/>
      <c r="AJ40" s="62"/>
      <c r="AK40" s="53"/>
    </row>
    <row r="41" spans="1:37" s="17" customFormat="1" ht="30" customHeight="1">
      <c r="A41" s="178"/>
      <c r="B41" s="181" t="s">
        <v>62</v>
      </c>
      <c r="C41" s="48" t="s">
        <v>46</v>
      </c>
      <c r="D41" s="32"/>
      <c r="E41" s="32"/>
      <c r="F41" s="32"/>
      <c r="G41" s="32"/>
      <c r="H41" s="74"/>
      <c r="I41" s="74"/>
      <c r="J41" s="32"/>
      <c r="K41" s="32"/>
      <c r="L41" s="32"/>
      <c r="M41" s="32"/>
      <c r="N41" s="32"/>
      <c r="O41" s="74"/>
      <c r="P41" s="74"/>
      <c r="Q41" s="109" t="s">
        <v>58</v>
      </c>
      <c r="R41" s="32"/>
      <c r="S41" s="32"/>
      <c r="T41" s="32" t="s">
        <v>84</v>
      </c>
      <c r="U41" s="32"/>
      <c r="V41" s="74"/>
      <c r="W41" s="74"/>
      <c r="X41" s="32" t="s">
        <v>125</v>
      </c>
      <c r="Y41" s="32"/>
      <c r="Z41" s="32" t="s">
        <v>85</v>
      </c>
      <c r="AA41" s="32" t="s">
        <v>86</v>
      </c>
      <c r="AB41" s="32"/>
      <c r="AC41" s="74"/>
      <c r="AD41" s="86"/>
      <c r="AE41" s="82"/>
      <c r="AF41" s="32"/>
      <c r="AG41" s="32"/>
      <c r="AH41" s="32"/>
      <c r="AI41" s="126"/>
      <c r="AJ41" s="63"/>
      <c r="AK41" s="55"/>
    </row>
    <row r="42" spans="1:37" s="17" customFormat="1" ht="30" customHeight="1">
      <c r="A42" s="178"/>
      <c r="B42" s="182"/>
      <c r="C42" s="49" t="s">
        <v>47</v>
      </c>
      <c r="D42" s="33"/>
      <c r="E42" s="33"/>
      <c r="F42" s="33"/>
      <c r="G42" s="33"/>
      <c r="H42" s="76"/>
      <c r="I42" s="76"/>
      <c r="J42" s="76" t="s">
        <v>141</v>
      </c>
      <c r="K42" s="150"/>
      <c r="L42" s="34"/>
      <c r="M42" s="33"/>
      <c r="N42" s="33"/>
      <c r="O42" s="33" t="s">
        <v>87</v>
      </c>
      <c r="P42" s="33" t="s">
        <v>88</v>
      </c>
      <c r="Q42" s="110" t="s">
        <v>58</v>
      </c>
      <c r="R42" s="76" t="s">
        <v>140</v>
      </c>
      <c r="S42" s="33"/>
      <c r="T42" s="34" t="s">
        <v>84</v>
      </c>
      <c r="U42" s="33"/>
      <c r="V42" s="76"/>
      <c r="W42" s="76"/>
      <c r="X42" s="33"/>
      <c r="Y42" s="33"/>
      <c r="Z42" s="33"/>
      <c r="AA42" s="33"/>
      <c r="AB42" s="33"/>
      <c r="AC42" s="75"/>
      <c r="AD42" s="93"/>
      <c r="AE42" s="91"/>
      <c r="AF42" s="33"/>
      <c r="AG42" s="33"/>
      <c r="AH42" s="33"/>
      <c r="AI42" s="122"/>
      <c r="AJ42" s="56"/>
      <c r="AK42" s="57"/>
    </row>
    <row r="43" spans="1:37" ht="30" customHeight="1">
      <c r="A43" s="178"/>
      <c r="B43" s="183" t="s">
        <v>34</v>
      </c>
      <c r="C43" s="184"/>
      <c r="D43" s="35" t="s">
        <v>37</v>
      </c>
      <c r="E43" s="35"/>
      <c r="F43" s="35"/>
      <c r="G43" s="35" t="s">
        <v>36</v>
      </c>
      <c r="H43" s="77"/>
      <c r="I43" s="77"/>
      <c r="J43" s="35"/>
      <c r="K43" s="35"/>
      <c r="L43" s="35"/>
      <c r="M43" s="35"/>
      <c r="N43" s="35"/>
      <c r="O43" s="77"/>
      <c r="P43" s="77"/>
      <c r="Q43" s="111"/>
      <c r="R43" s="35"/>
      <c r="S43" s="35"/>
      <c r="T43" s="35"/>
      <c r="U43" s="35" t="s">
        <v>36</v>
      </c>
      <c r="V43" s="77"/>
      <c r="W43" s="77"/>
      <c r="X43" s="35"/>
      <c r="Y43" s="35"/>
      <c r="Z43" s="35"/>
      <c r="AA43" s="35" t="s">
        <v>37</v>
      </c>
      <c r="AB43" s="31" t="s">
        <v>36</v>
      </c>
      <c r="AC43" s="136"/>
      <c r="AD43" s="88"/>
      <c r="AE43" s="92"/>
      <c r="AF43" s="92" t="s">
        <v>37</v>
      </c>
      <c r="AG43" s="35"/>
      <c r="AH43" s="35"/>
      <c r="AI43" s="123">
        <f>COUNTIF($D43:$AH43,"本渡")</f>
        <v>3</v>
      </c>
      <c r="AJ43" s="58">
        <f>COUNTIF($D43:$AH43,"マリン")</f>
        <v>3</v>
      </c>
      <c r="AK43" s="59">
        <f>AJ43+AI43</f>
        <v>6</v>
      </c>
    </row>
    <row r="44" spans="1:37" ht="30" customHeight="1">
      <c r="A44" s="178"/>
      <c r="B44" s="50" t="s">
        <v>31</v>
      </c>
      <c r="C44" s="51" t="s">
        <v>33</v>
      </c>
      <c r="D44" s="37">
        <v>0.66666666666666663</v>
      </c>
      <c r="E44" s="36"/>
      <c r="F44" s="37"/>
      <c r="G44" s="37">
        <v>0.66666666666666663</v>
      </c>
      <c r="H44" s="80"/>
      <c r="I44" s="80"/>
      <c r="J44" s="37"/>
      <c r="K44" s="37"/>
      <c r="L44" s="37"/>
      <c r="M44" s="37"/>
      <c r="N44" s="37"/>
      <c r="O44" s="80"/>
      <c r="P44" s="80"/>
      <c r="Q44" s="114"/>
      <c r="R44" s="37"/>
      <c r="S44" s="37"/>
      <c r="T44" s="37"/>
      <c r="U44" s="37">
        <v>0.66666666666666663</v>
      </c>
      <c r="V44" s="80"/>
      <c r="W44" s="80"/>
      <c r="X44" s="37"/>
      <c r="Y44" s="37"/>
      <c r="Z44" s="37"/>
      <c r="AA44" s="37">
        <v>0.66666666666666663</v>
      </c>
      <c r="AB44" s="37">
        <v>0.66666666666666663</v>
      </c>
      <c r="AC44" s="137"/>
      <c r="AD44" s="89"/>
      <c r="AE44" s="84"/>
      <c r="AF44" s="84">
        <v>0.66666666666666663</v>
      </c>
      <c r="AG44" s="37"/>
      <c r="AH44" s="36"/>
      <c r="AI44" s="124"/>
      <c r="AJ44" s="60"/>
      <c r="AK44" s="61"/>
    </row>
    <row r="45" spans="1:37" ht="30" customHeight="1">
      <c r="A45" s="178"/>
      <c r="B45" s="50" t="s">
        <v>32</v>
      </c>
      <c r="C45" s="51" t="s">
        <v>33</v>
      </c>
      <c r="D45" s="39">
        <v>0.78125</v>
      </c>
      <c r="E45" s="38"/>
      <c r="F45" s="39"/>
      <c r="G45" s="39">
        <v>0.78125</v>
      </c>
      <c r="H45" s="81"/>
      <c r="I45" s="81"/>
      <c r="J45" s="39"/>
      <c r="K45" s="39"/>
      <c r="L45" s="39"/>
      <c r="M45" s="39"/>
      <c r="N45" s="39"/>
      <c r="O45" s="81"/>
      <c r="P45" s="81"/>
      <c r="Q45" s="115"/>
      <c r="R45" s="39"/>
      <c r="S45" s="39"/>
      <c r="T45" s="39"/>
      <c r="U45" s="39">
        <v>0.78125</v>
      </c>
      <c r="V45" s="81"/>
      <c r="W45" s="81"/>
      <c r="X45" s="39"/>
      <c r="Y45" s="39"/>
      <c r="Z45" s="39"/>
      <c r="AA45" s="39">
        <v>0.78125</v>
      </c>
      <c r="AB45" s="46">
        <v>0.78125</v>
      </c>
      <c r="AC45" s="138"/>
      <c r="AD45" s="90"/>
      <c r="AE45" s="85"/>
      <c r="AF45" s="85">
        <v>0.78125</v>
      </c>
      <c r="AG45" s="39"/>
      <c r="AH45" s="38"/>
      <c r="AI45" s="124"/>
      <c r="AJ45" s="60"/>
      <c r="AK45" s="61"/>
    </row>
    <row r="46" spans="1:37" ht="30" customHeight="1">
      <c r="A46" s="177" t="s">
        <v>13</v>
      </c>
      <c r="B46" s="179" t="s">
        <v>61</v>
      </c>
      <c r="C46" s="180"/>
      <c r="D46" s="30" t="s">
        <v>65</v>
      </c>
      <c r="E46" s="73" t="s">
        <v>4</v>
      </c>
      <c r="F46" s="144" t="s">
        <v>5</v>
      </c>
      <c r="G46" s="144" t="s">
        <v>2</v>
      </c>
      <c r="H46" s="30" t="s">
        <v>57</v>
      </c>
      <c r="I46" s="30" t="s">
        <v>55</v>
      </c>
      <c r="J46" s="30" t="s">
        <v>56</v>
      </c>
      <c r="K46" s="30" t="s">
        <v>3</v>
      </c>
      <c r="L46" s="73" t="s">
        <v>4</v>
      </c>
      <c r="M46" s="73" t="s">
        <v>5</v>
      </c>
      <c r="N46" s="30" t="s">
        <v>2</v>
      </c>
      <c r="O46" s="30" t="s">
        <v>57</v>
      </c>
      <c r="P46" s="30" t="s">
        <v>55</v>
      </c>
      <c r="Q46" s="30" t="s">
        <v>56</v>
      </c>
      <c r="R46" s="30" t="s">
        <v>3</v>
      </c>
      <c r="S46" s="73" t="s">
        <v>4</v>
      </c>
      <c r="T46" s="73" t="s">
        <v>5</v>
      </c>
      <c r="U46" s="30" t="s">
        <v>2</v>
      </c>
      <c r="V46" s="30" t="s">
        <v>57</v>
      </c>
      <c r="W46" s="30" t="s">
        <v>55</v>
      </c>
      <c r="X46" s="30" t="s">
        <v>56</v>
      </c>
      <c r="Y46" s="30" t="s">
        <v>3</v>
      </c>
      <c r="Z46" s="144" t="s">
        <v>4</v>
      </c>
      <c r="AA46" s="73" t="s">
        <v>5</v>
      </c>
      <c r="AB46" s="30" t="s">
        <v>2</v>
      </c>
      <c r="AC46" s="30" t="s">
        <v>57</v>
      </c>
      <c r="AD46" s="30" t="s">
        <v>55</v>
      </c>
      <c r="AE46" s="30" t="s">
        <v>56</v>
      </c>
      <c r="AF46" s="30" t="s">
        <v>3</v>
      </c>
      <c r="AG46" s="73" t="s">
        <v>4</v>
      </c>
      <c r="AH46" s="96"/>
      <c r="AI46" s="120"/>
      <c r="AJ46" s="52"/>
      <c r="AK46" s="53"/>
    </row>
    <row r="47" spans="1:37" s="17" customFormat="1" ht="30" customHeight="1">
      <c r="A47" s="178"/>
      <c r="B47" s="181" t="s">
        <v>62</v>
      </c>
      <c r="C47" s="48" t="s">
        <v>46</v>
      </c>
      <c r="D47" s="32" t="s">
        <v>89</v>
      </c>
      <c r="E47" s="74"/>
      <c r="F47" s="109" t="s">
        <v>67</v>
      </c>
      <c r="G47" s="109" t="s">
        <v>135</v>
      </c>
      <c r="H47" s="74" t="s">
        <v>142</v>
      </c>
      <c r="I47" s="32" t="s">
        <v>90</v>
      </c>
      <c r="J47" s="32" t="s">
        <v>91</v>
      </c>
      <c r="K47" s="32" t="s">
        <v>92</v>
      </c>
      <c r="L47" s="147" t="s">
        <v>93</v>
      </c>
      <c r="M47" s="74"/>
      <c r="N47" s="32"/>
      <c r="O47" s="32"/>
      <c r="P47" s="32"/>
      <c r="Q47" s="32"/>
      <c r="R47" s="32"/>
      <c r="S47" s="74"/>
      <c r="T47" s="74"/>
      <c r="U47" s="32"/>
      <c r="V47" s="32" t="s">
        <v>143</v>
      </c>
      <c r="W47" s="32"/>
      <c r="X47" s="147"/>
      <c r="Y47" s="32"/>
      <c r="Z47" s="109" t="s">
        <v>51</v>
      </c>
      <c r="AA47" s="74"/>
      <c r="AB47" s="32"/>
      <c r="AC47" s="31"/>
      <c r="AD47" s="82"/>
      <c r="AE47" s="82"/>
      <c r="AF47" s="82"/>
      <c r="AG47" s="86"/>
      <c r="AH47" s="100"/>
      <c r="AI47" s="121"/>
      <c r="AJ47" s="54"/>
      <c r="AK47" s="55"/>
    </row>
    <row r="48" spans="1:37" s="17" customFormat="1" ht="30" customHeight="1">
      <c r="A48" s="178"/>
      <c r="B48" s="182"/>
      <c r="C48" s="49" t="s">
        <v>47</v>
      </c>
      <c r="D48" s="34"/>
      <c r="E48" s="76"/>
      <c r="F48" s="110" t="s">
        <v>94</v>
      </c>
      <c r="G48" s="110" t="s">
        <v>135</v>
      </c>
      <c r="H48" s="33" t="s">
        <v>95</v>
      </c>
      <c r="I48" s="33"/>
      <c r="J48" s="33"/>
      <c r="K48" s="33"/>
      <c r="L48" s="76"/>
      <c r="M48" s="76"/>
      <c r="N48" s="33"/>
      <c r="O48" s="33"/>
      <c r="P48" s="33"/>
      <c r="Q48" s="33"/>
      <c r="R48" s="34"/>
      <c r="S48" s="75"/>
      <c r="T48" s="75"/>
      <c r="U48" s="34"/>
      <c r="V48" s="34" t="s">
        <v>143</v>
      </c>
      <c r="W48" s="34"/>
      <c r="X48" s="151"/>
      <c r="Y48" s="33"/>
      <c r="Z48" s="145" t="s">
        <v>96</v>
      </c>
      <c r="AA48" s="76"/>
      <c r="AB48" s="33"/>
      <c r="AC48" s="33"/>
      <c r="AD48" s="83"/>
      <c r="AE48" s="91"/>
      <c r="AF48" s="83"/>
      <c r="AG48" s="93"/>
      <c r="AH48" s="105"/>
      <c r="AI48" s="122"/>
      <c r="AJ48" s="56"/>
      <c r="AK48" s="57"/>
    </row>
    <row r="49" spans="1:37" ht="30" customHeight="1">
      <c r="A49" s="178"/>
      <c r="B49" s="183" t="s">
        <v>34</v>
      </c>
      <c r="C49" s="184"/>
      <c r="D49" s="35" t="s">
        <v>36</v>
      </c>
      <c r="E49" s="77"/>
      <c r="F49" s="111"/>
      <c r="G49" s="111"/>
      <c r="H49" s="153"/>
      <c r="I49" s="35"/>
      <c r="J49" s="35"/>
      <c r="K49" s="35" t="s">
        <v>18</v>
      </c>
      <c r="L49" s="77"/>
      <c r="M49" s="77"/>
      <c r="N49" s="35" t="s">
        <v>36</v>
      </c>
      <c r="O49" s="35"/>
      <c r="P49" s="35"/>
      <c r="Q49" s="35"/>
      <c r="R49" s="35"/>
      <c r="S49" s="77"/>
      <c r="T49" s="77"/>
      <c r="U49" s="35"/>
      <c r="V49" s="35"/>
      <c r="W49" s="35"/>
      <c r="X49" s="153"/>
      <c r="Y49" s="35" t="s">
        <v>37</v>
      </c>
      <c r="Z49" s="111"/>
      <c r="AA49" s="77"/>
      <c r="AB49" s="35"/>
      <c r="AC49" s="35" t="s">
        <v>18</v>
      </c>
      <c r="AD49" s="92"/>
      <c r="AE49" s="92"/>
      <c r="AF49" s="92" t="s">
        <v>36</v>
      </c>
      <c r="AG49" s="88"/>
      <c r="AH49" s="98"/>
      <c r="AI49" s="123">
        <f>COUNTIF($D49:$AH49,"本渡")</f>
        <v>3</v>
      </c>
      <c r="AJ49" s="58">
        <f>COUNTIF($D49:$AH49,"マリン")</f>
        <v>3</v>
      </c>
      <c r="AK49" s="59">
        <f>AJ49+AI49</f>
        <v>6</v>
      </c>
    </row>
    <row r="50" spans="1:37" ht="30" customHeight="1">
      <c r="A50" s="178"/>
      <c r="B50" s="50" t="s">
        <v>31</v>
      </c>
      <c r="C50" s="51" t="s">
        <v>33</v>
      </c>
      <c r="D50" s="37">
        <v>0.66666666666666663</v>
      </c>
      <c r="E50" s="78"/>
      <c r="F50" s="114"/>
      <c r="G50" s="112"/>
      <c r="H50" s="155"/>
      <c r="I50" s="37"/>
      <c r="J50" s="37"/>
      <c r="K50" s="37">
        <v>0.66666666666666663</v>
      </c>
      <c r="L50" s="78"/>
      <c r="M50" s="78"/>
      <c r="N50" s="37">
        <v>0.66666666666666663</v>
      </c>
      <c r="O50" s="37"/>
      <c r="P50" s="36"/>
      <c r="Q50" s="37"/>
      <c r="R50" s="37"/>
      <c r="S50" s="78"/>
      <c r="T50" s="80"/>
      <c r="U50" s="37"/>
      <c r="V50" s="37"/>
      <c r="W50" s="37"/>
      <c r="X50" s="156"/>
      <c r="Y50" s="37">
        <v>0.5625</v>
      </c>
      <c r="Z50" s="114"/>
      <c r="AA50" s="80"/>
      <c r="AB50" s="37"/>
      <c r="AC50" s="37">
        <v>0.66666666666666663</v>
      </c>
      <c r="AD50" s="84"/>
      <c r="AE50" s="84"/>
      <c r="AF50" s="84">
        <v>0.66666666666666663</v>
      </c>
      <c r="AG50" s="89"/>
      <c r="AH50" s="101"/>
      <c r="AI50" s="124"/>
      <c r="AJ50" s="60"/>
      <c r="AK50" s="61"/>
    </row>
    <row r="51" spans="1:37" ht="30" customHeight="1">
      <c r="A51" s="178"/>
      <c r="B51" s="50" t="s">
        <v>32</v>
      </c>
      <c r="C51" s="51" t="s">
        <v>33</v>
      </c>
      <c r="D51" s="39">
        <v>0.76041666666666663</v>
      </c>
      <c r="E51" s="79"/>
      <c r="F51" s="115"/>
      <c r="G51" s="113"/>
      <c r="H51" s="158"/>
      <c r="I51" s="39"/>
      <c r="J51" s="39"/>
      <c r="K51" s="39">
        <v>0.76041666666666663</v>
      </c>
      <c r="L51" s="79"/>
      <c r="M51" s="79"/>
      <c r="N51" s="39">
        <v>0.76041666666666663</v>
      </c>
      <c r="O51" s="39"/>
      <c r="P51" s="38"/>
      <c r="Q51" s="39"/>
      <c r="R51" s="39"/>
      <c r="S51" s="79"/>
      <c r="T51" s="81"/>
      <c r="U51" s="39"/>
      <c r="V51" s="39"/>
      <c r="W51" s="39"/>
      <c r="X51" s="159"/>
      <c r="Y51" s="39">
        <v>0.67708333333333337</v>
      </c>
      <c r="Z51" s="115"/>
      <c r="AA51" s="81"/>
      <c r="AB51" s="39"/>
      <c r="AC51" s="39">
        <v>0.76041666666666663</v>
      </c>
      <c r="AD51" s="94"/>
      <c r="AE51" s="94"/>
      <c r="AF51" s="94">
        <v>0.76041666666666663</v>
      </c>
      <c r="AG51" s="130"/>
      <c r="AH51" s="102"/>
      <c r="AI51" s="124"/>
      <c r="AJ51" s="60"/>
      <c r="AK51" s="61"/>
    </row>
    <row r="52" spans="1:37" ht="30" customHeight="1">
      <c r="A52" s="177" t="s">
        <v>14</v>
      </c>
      <c r="B52" s="179" t="s">
        <v>61</v>
      </c>
      <c r="C52" s="180"/>
      <c r="D52" s="73" t="s">
        <v>132</v>
      </c>
      <c r="E52" s="30" t="s">
        <v>2</v>
      </c>
      <c r="F52" s="30" t="s">
        <v>57</v>
      </c>
      <c r="G52" s="30" t="s">
        <v>55</v>
      </c>
      <c r="H52" s="30" t="s">
        <v>56</v>
      </c>
      <c r="I52" s="30" t="s">
        <v>3</v>
      </c>
      <c r="J52" s="73" t="s">
        <v>4</v>
      </c>
      <c r="K52" s="73" t="s">
        <v>5</v>
      </c>
      <c r="L52" s="30" t="s">
        <v>2</v>
      </c>
      <c r="M52" s="30" t="s">
        <v>57</v>
      </c>
      <c r="N52" s="30" t="s">
        <v>55</v>
      </c>
      <c r="O52" s="30" t="s">
        <v>56</v>
      </c>
      <c r="P52" s="30" t="s">
        <v>3</v>
      </c>
      <c r="Q52" s="73" t="s">
        <v>4</v>
      </c>
      <c r="R52" s="73" t="s">
        <v>5</v>
      </c>
      <c r="S52" s="30" t="s">
        <v>2</v>
      </c>
      <c r="T52" s="30" t="s">
        <v>57</v>
      </c>
      <c r="U52" s="30" t="s">
        <v>55</v>
      </c>
      <c r="V52" s="30" t="s">
        <v>56</v>
      </c>
      <c r="W52" s="30" t="s">
        <v>3</v>
      </c>
      <c r="X52" s="73" t="s">
        <v>4</v>
      </c>
      <c r="Y52" s="73" t="s">
        <v>5</v>
      </c>
      <c r="Z52" s="30" t="s">
        <v>2</v>
      </c>
      <c r="AA52" s="30" t="s">
        <v>57</v>
      </c>
      <c r="AB52" s="30" t="s">
        <v>55</v>
      </c>
      <c r="AC52" s="30" t="s">
        <v>56</v>
      </c>
      <c r="AD52" s="30" t="s">
        <v>3</v>
      </c>
      <c r="AE52" s="73" t="s">
        <v>4</v>
      </c>
      <c r="AF52" s="73" t="s">
        <v>5</v>
      </c>
      <c r="AG52" s="30" t="s">
        <v>2</v>
      </c>
      <c r="AH52" s="30" t="s">
        <v>57</v>
      </c>
      <c r="AI52" s="125"/>
      <c r="AJ52" s="62"/>
      <c r="AK52" s="53"/>
    </row>
    <row r="53" spans="1:37" s="17" customFormat="1" ht="30" customHeight="1">
      <c r="A53" s="178"/>
      <c r="B53" s="181" t="s">
        <v>62</v>
      </c>
      <c r="C53" s="48" t="s">
        <v>46</v>
      </c>
      <c r="D53" s="74"/>
      <c r="E53" s="32"/>
      <c r="F53" s="32"/>
      <c r="G53" s="32"/>
      <c r="H53" s="32"/>
      <c r="I53" s="32" t="s">
        <v>97</v>
      </c>
      <c r="J53" s="74"/>
      <c r="K53" s="74"/>
      <c r="L53" s="32"/>
      <c r="M53" s="32"/>
      <c r="N53" s="32"/>
      <c r="O53" s="32"/>
      <c r="P53" s="32"/>
      <c r="Q53" s="74"/>
      <c r="R53" s="74"/>
      <c r="S53" s="32"/>
      <c r="T53" s="32"/>
      <c r="U53" s="32"/>
      <c r="V53" s="32" t="s">
        <v>98</v>
      </c>
      <c r="W53" s="32" t="s">
        <v>99</v>
      </c>
      <c r="X53" s="74"/>
      <c r="Y53" s="74"/>
      <c r="Z53" s="32"/>
      <c r="AA53" s="32"/>
      <c r="AB53" s="32"/>
      <c r="AC53" s="32"/>
      <c r="AD53" s="32" t="s">
        <v>100</v>
      </c>
      <c r="AE53" s="86"/>
      <c r="AF53" s="74"/>
      <c r="AG53" s="82"/>
      <c r="AH53" s="82"/>
      <c r="AI53" s="126"/>
      <c r="AJ53" s="63"/>
      <c r="AK53" s="55"/>
    </row>
    <row r="54" spans="1:37" s="17" customFormat="1" ht="30" customHeight="1">
      <c r="A54" s="178"/>
      <c r="B54" s="182"/>
      <c r="C54" s="49" t="s">
        <v>47</v>
      </c>
      <c r="D54" s="75"/>
      <c r="E54" s="33"/>
      <c r="F54" s="34"/>
      <c r="G54" s="34"/>
      <c r="H54" s="33"/>
      <c r="I54" s="33" t="s">
        <v>122</v>
      </c>
      <c r="J54" s="75"/>
      <c r="K54" s="75"/>
      <c r="L54" s="33"/>
      <c r="M54" s="33"/>
      <c r="N54" s="33"/>
      <c r="O54" s="33"/>
      <c r="P54" s="33"/>
      <c r="Q54" s="76"/>
      <c r="R54" s="76"/>
      <c r="S54" s="33" t="s">
        <v>101</v>
      </c>
      <c r="T54" s="33" t="s">
        <v>102</v>
      </c>
      <c r="U54" s="33"/>
      <c r="V54" s="33" t="s">
        <v>98</v>
      </c>
      <c r="W54" s="33" t="s">
        <v>99</v>
      </c>
      <c r="X54" s="76"/>
      <c r="Y54" s="76"/>
      <c r="Z54" s="33"/>
      <c r="AA54" s="33"/>
      <c r="AB54" s="33"/>
      <c r="AC54" s="33"/>
      <c r="AD54" s="33" t="s">
        <v>100</v>
      </c>
      <c r="AE54" s="87"/>
      <c r="AF54" s="76"/>
      <c r="AG54" s="91"/>
      <c r="AH54" s="91"/>
      <c r="AI54" s="122"/>
      <c r="AJ54" s="56"/>
      <c r="AK54" s="57"/>
    </row>
    <row r="55" spans="1:37" ht="30" customHeight="1">
      <c r="A55" s="178"/>
      <c r="B55" s="183" t="s">
        <v>34</v>
      </c>
      <c r="C55" s="184"/>
      <c r="D55" s="77"/>
      <c r="E55" s="35"/>
      <c r="F55" s="35" t="s">
        <v>37</v>
      </c>
      <c r="G55" s="35"/>
      <c r="H55" s="35"/>
      <c r="I55" s="35" t="s">
        <v>36</v>
      </c>
      <c r="J55" s="77"/>
      <c r="K55" s="77"/>
      <c r="L55" s="35"/>
      <c r="M55" s="35" t="s">
        <v>37</v>
      </c>
      <c r="N55" s="35"/>
      <c r="O55" s="35"/>
      <c r="P55" s="35" t="s">
        <v>36</v>
      </c>
      <c r="Q55" s="77"/>
      <c r="R55" s="77"/>
      <c r="S55" s="35" t="s">
        <v>36</v>
      </c>
      <c r="T55" s="35" t="s">
        <v>18</v>
      </c>
      <c r="U55" s="35"/>
      <c r="V55" s="35"/>
      <c r="W55" s="35"/>
      <c r="X55" s="77"/>
      <c r="Y55" s="77"/>
      <c r="Z55" s="35"/>
      <c r="AA55" s="35"/>
      <c r="AB55" s="35"/>
      <c r="AC55" s="35"/>
      <c r="AD55" s="92"/>
      <c r="AE55" s="88"/>
      <c r="AF55" s="77"/>
      <c r="AG55" s="92"/>
      <c r="AH55" s="92"/>
      <c r="AI55" s="123">
        <f>COUNTIF($D55:$AF55,"本渡")</f>
        <v>3</v>
      </c>
      <c r="AJ55" s="58">
        <f>COUNTIF($D55:$AF55,"マリン")</f>
        <v>3</v>
      </c>
      <c r="AK55" s="59">
        <f>AJ55+AI55</f>
        <v>6</v>
      </c>
    </row>
    <row r="56" spans="1:37" ht="30" customHeight="1">
      <c r="A56" s="178"/>
      <c r="B56" s="50" t="s">
        <v>31</v>
      </c>
      <c r="C56" s="51" t="s">
        <v>33</v>
      </c>
      <c r="D56" s="80"/>
      <c r="E56" s="37"/>
      <c r="F56" s="37">
        <v>0.66666666666666663</v>
      </c>
      <c r="G56" s="37"/>
      <c r="H56" s="37"/>
      <c r="I56" s="37">
        <v>0.66666666666666663</v>
      </c>
      <c r="J56" s="78"/>
      <c r="K56" s="80"/>
      <c r="L56" s="37"/>
      <c r="M56" s="37">
        <v>0.66666666666666663</v>
      </c>
      <c r="N56" s="37"/>
      <c r="O56" s="37"/>
      <c r="P56" s="37">
        <v>0.66666666666666663</v>
      </c>
      <c r="Q56" s="80"/>
      <c r="R56" s="80"/>
      <c r="S56" s="37">
        <v>0.66666666666666663</v>
      </c>
      <c r="T56" s="37">
        <v>0.66666666666666663</v>
      </c>
      <c r="U56" s="36"/>
      <c r="V56" s="37"/>
      <c r="W56" s="37"/>
      <c r="X56" s="80"/>
      <c r="Y56" s="80"/>
      <c r="Z56" s="36"/>
      <c r="AA56" s="36"/>
      <c r="AB56" s="36"/>
      <c r="AC56" s="36"/>
      <c r="AD56" s="84"/>
      <c r="AE56" s="89"/>
      <c r="AF56" s="80"/>
      <c r="AG56" s="84"/>
      <c r="AH56" s="84"/>
      <c r="AI56" s="124"/>
      <c r="AJ56" s="60"/>
      <c r="AK56" s="61"/>
    </row>
    <row r="57" spans="1:37" ht="30" customHeight="1">
      <c r="A57" s="178"/>
      <c r="B57" s="50" t="s">
        <v>32</v>
      </c>
      <c r="C57" s="51" t="s">
        <v>33</v>
      </c>
      <c r="D57" s="81"/>
      <c r="E57" s="39"/>
      <c r="F57" s="39">
        <v>0.76041666666666663</v>
      </c>
      <c r="G57" s="39"/>
      <c r="H57" s="39"/>
      <c r="I57" s="39">
        <v>0.76041666666666663</v>
      </c>
      <c r="J57" s="79"/>
      <c r="K57" s="81"/>
      <c r="L57" s="39"/>
      <c r="M57" s="39">
        <v>0.76041666666666663</v>
      </c>
      <c r="N57" s="39"/>
      <c r="O57" s="39"/>
      <c r="P57" s="39">
        <v>0.76041666666666663</v>
      </c>
      <c r="Q57" s="81"/>
      <c r="R57" s="81"/>
      <c r="S57" s="39">
        <v>0.76041666666666663</v>
      </c>
      <c r="T57" s="39">
        <v>0.76041666666666663</v>
      </c>
      <c r="U57" s="38"/>
      <c r="V57" s="39"/>
      <c r="W57" s="39"/>
      <c r="X57" s="81"/>
      <c r="Y57" s="81"/>
      <c r="Z57" s="38"/>
      <c r="AA57" s="38"/>
      <c r="AB57" s="38"/>
      <c r="AC57" s="38"/>
      <c r="AD57" s="85"/>
      <c r="AE57" s="90"/>
      <c r="AF57" s="81"/>
      <c r="AG57" s="85"/>
      <c r="AH57" s="85"/>
      <c r="AI57" s="124"/>
      <c r="AJ57" s="60"/>
      <c r="AK57" s="61"/>
    </row>
    <row r="58" spans="1:37" ht="30" customHeight="1">
      <c r="A58" s="177" t="s">
        <v>15</v>
      </c>
      <c r="B58" s="179" t="s">
        <v>61</v>
      </c>
      <c r="C58" s="180"/>
      <c r="D58" s="144" t="s">
        <v>129</v>
      </c>
      <c r="E58" s="146" t="s">
        <v>56</v>
      </c>
      <c r="F58" s="146" t="s">
        <v>3</v>
      </c>
      <c r="G58" s="73" t="s">
        <v>4</v>
      </c>
      <c r="H58" s="73" t="s">
        <v>5</v>
      </c>
      <c r="I58" s="146" t="s">
        <v>128</v>
      </c>
      <c r="J58" s="146" t="s">
        <v>57</v>
      </c>
      <c r="K58" s="146" t="s">
        <v>55</v>
      </c>
      <c r="L58" s="146" t="s">
        <v>56</v>
      </c>
      <c r="M58" s="146" t="s">
        <v>3</v>
      </c>
      <c r="N58" s="73" t="s">
        <v>4</v>
      </c>
      <c r="O58" s="73" t="s">
        <v>5</v>
      </c>
      <c r="P58" s="144" t="s">
        <v>2</v>
      </c>
      <c r="Q58" s="146" t="s">
        <v>57</v>
      </c>
      <c r="R58" s="146" t="s">
        <v>55</v>
      </c>
      <c r="S58" s="146" t="s">
        <v>56</v>
      </c>
      <c r="T58" s="146" t="s">
        <v>3</v>
      </c>
      <c r="U58" s="73" t="s">
        <v>4</v>
      </c>
      <c r="V58" s="73" t="s">
        <v>5</v>
      </c>
      <c r="W58" s="146" t="s">
        <v>2</v>
      </c>
      <c r="X58" s="146" t="s">
        <v>57</v>
      </c>
      <c r="Y58" s="146" t="s">
        <v>55</v>
      </c>
      <c r="Z58" s="146" t="s">
        <v>56</v>
      </c>
      <c r="AA58" s="146" t="s">
        <v>3</v>
      </c>
      <c r="AB58" s="73" t="s">
        <v>4</v>
      </c>
      <c r="AC58" s="73" t="s">
        <v>5</v>
      </c>
      <c r="AD58" s="146" t="s">
        <v>2</v>
      </c>
      <c r="AE58" s="146" t="s">
        <v>57</v>
      </c>
      <c r="AF58" s="146" t="s">
        <v>55</v>
      </c>
      <c r="AG58" s="146" t="s">
        <v>56</v>
      </c>
      <c r="AH58" s="146" t="s">
        <v>3</v>
      </c>
      <c r="AI58" s="125"/>
      <c r="AJ58" s="62"/>
      <c r="AK58" s="66"/>
    </row>
    <row r="59" spans="1:37" s="17" customFormat="1" ht="30" customHeight="1">
      <c r="A59" s="178"/>
      <c r="B59" s="181" t="s">
        <v>62</v>
      </c>
      <c r="C59" s="48" t="s">
        <v>46</v>
      </c>
      <c r="D59" s="109" t="s">
        <v>68</v>
      </c>
      <c r="E59" s="32"/>
      <c r="F59" s="32"/>
      <c r="G59" s="74"/>
      <c r="H59" s="74"/>
      <c r="I59" s="32" t="s">
        <v>103</v>
      </c>
      <c r="J59" s="32"/>
      <c r="K59" s="32" t="s">
        <v>104</v>
      </c>
      <c r="L59" s="32"/>
      <c r="M59" s="32"/>
      <c r="N59" s="74"/>
      <c r="O59" s="74"/>
      <c r="P59" s="109" t="s">
        <v>53</v>
      </c>
      <c r="Q59" s="32" t="s">
        <v>126</v>
      </c>
      <c r="R59" s="32"/>
      <c r="S59" s="32"/>
      <c r="T59" s="32"/>
      <c r="U59" s="74"/>
      <c r="V59" s="74"/>
      <c r="W59" s="32"/>
      <c r="X59" s="32" t="s">
        <v>105</v>
      </c>
      <c r="Y59" s="32"/>
      <c r="Z59" s="32"/>
      <c r="AA59" s="32"/>
      <c r="AB59" s="74"/>
      <c r="AC59" s="74"/>
      <c r="AD59" s="82"/>
      <c r="AE59" s="82"/>
      <c r="AF59" s="82"/>
      <c r="AG59" s="82"/>
      <c r="AH59" s="32"/>
      <c r="AI59" s="126"/>
      <c r="AJ59" s="63"/>
      <c r="AK59" s="67"/>
    </row>
    <row r="60" spans="1:37" s="17" customFormat="1" ht="30" customHeight="1">
      <c r="A60" s="178"/>
      <c r="B60" s="182"/>
      <c r="C60" s="49" t="s">
        <v>47</v>
      </c>
      <c r="D60" s="110" t="s">
        <v>68</v>
      </c>
      <c r="E60" s="33"/>
      <c r="F60" s="34"/>
      <c r="G60" s="76"/>
      <c r="H60" s="76"/>
      <c r="I60" s="34" t="s">
        <v>103</v>
      </c>
      <c r="J60" s="33"/>
      <c r="K60" s="33" t="s">
        <v>104</v>
      </c>
      <c r="L60" s="33"/>
      <c r="M60" s="33"/>
      <c r="N60" s="76"/>
      <c r="O60" s="76"/>
      <c r="P60" s="110" t="s">
        <v>53</v>
      </c>
      <c r="Q60" s="33" t="s">
        <v>126</v>
      </c>
      <c r="R60" s="33"/>
      <c r="S60" s="33"/>
      <c r="T60" s="33"/>
      <c r="U60" s="76"/>
      <c r="V60" s="76"/>
      <c r="W60" s="33"/>
      <c r="X60" s="33" t="s">
        <v>127</v>
      </c>
      <c r="Y60" s="34"/>
      <c r="Z60" s="34"/>
      <c r="AA60" s="34"/>
      <c r="AB60" s="75"/>
      <c r="AC60" s="75"/>
      <c r="AD60" s="83"/>
      <c r="AE60" s="91"/>
      <c r="AF60" s="91"/>
      <c r="AG60" s="91"/>
      <c r="AH60" s="33"/>
      <c r="AI60" s="122"/>
      <c r="AJ60" s="56"/>
      <c r="AK60" s="57"/>
    </row>
    <row r="61" spans="1:37" ht="30" customHeight="1">
      <c r="A61" s="178"/>
      <c r="B61" s="183" t="s">
        <v>34</v>
      </c>
      <c r="C61" s="184"/>
      <c r="D61" s="111"/>
      <c r="E61" s="35"/>
      <c r="F61" s="35"/>
      <c r="G61" s="77"/>
      <c r="H61" s="77"/>
      <c r="I61" s="153"/>
      <c r="J61" s="35"/>
      <c r="K61" s="35" t="s">
        <v>18</v>
      </c>
      <c r="L61" s="35"/>
      <c r="M61" s="35" t="s">
        <v>36</v>
      </c>
      <c r="N61" s="77"/>
      <c r="O61" s="77"/>
      <c r="P61" s="111"/>
      <c r="Q61" s="35" t="s">
        <v>18</v>
      </c>
      <c r="R61" s="35"/>
      <c r="S61" s="35"/>
      <c r="T61" s="35" t="s">
        <v>36</v>
      </c>
      <c r="U61" s="77"/>
      <c r="V61" s="77"/>
      <c r="W61" s="35"/>
      <c r="X61" s="35"/>
      <c r="Y61" s="35"/>
      <c r="Z61" s="35"/>
      <c r="AA61" s="35" t="s">
        <v>36</v>
      </c>
      <c r="AB61" s="77"/>
      <c r="AC61" s="77"/>
      <c r="AD61" s="35" t="s">
        <v>37</v>
      </c>
      <c r="AE61" s="92"/>
      <c r="AF61" s="92"/>
      <c r="AG61" s="92"/>
      <c r="AH61" s="35"/>
      <c r="AI61" s="123">
        <f>COUNTIF($D61:$AH61,"本渡")</f>
        <v>3</v>
      </c>
      <c r="AJ61" s="58">
        <f>COUNTIF($D61:$AH61,"マリン")</f>
        <v>3</v>
      </c>
      <c r="AK61" s="59">
        <f>AJ61+AI61</f>
        <v>6</v>
      </c>
    </row>
    <row r="62" spans="1:37" ht="30" customHeight="1">
      <c r="A62" s="178"/>
      <c r="B62" s="50" t="s">
        <v>31</v>
      </c>
      <c r="C62" s="51" t="s">
        <v>33</v>
      </c>
      <c r="D62" s="112"/>
      <c r="E62" s="36"/>
      <c r="F62" s="36"/>
      <c r="G62" s="80"/>
      <c r="H62" s="80"/>
      <c r="I62" s="156"/>
      <c r="J62" s="37"/>
      <c r="K62" s="37">
        <v>0.66666666666666663</v>
      </c>
      <c r="L62" s="37"/>
      <c r="M62" s="37">
        <v>0.66666666666666663</v>
      </c>
      <c r="N62" s="80"/>
      <c r="O62" s="80"/>
      <c r="P62" s="114"/>
      <c r="Q62" s="37">
        <v>0.66666666666666663</v>
      </c>
      <c r="R62" s="37"/>
      <c r="S62" s="37"/>
      <c r="T62" s="37">
        <v>0.66666666666666663</v>
      </c>
      <c r="U62" s="80"/>
      <c r="V62" s="80"/>
      <c r="W62" s="37"/>
      <c r="X62" s="37"/>
      <c r="Y62" s="37"/>
      <c r="Z62" s="37"/>
      <c r="AA62" s="37">
        <v>0.66666666666666663</v>
      </c>
      <c r="AB62" s="80"/>
      <c r="AC62" s="80"/>
      <c r="AD62" s="37">
        <v>0.66666666666666663</v>
      </c>
      <c r="AE62" s="84"/>
      <c r="AF62" s="84"/>
      <c r="AG62" s="84"/>
      <c r="AH62" s="36"/>
      <c r="AI62" s="124"/>
      <c r="AJ62" s="60"/>
      <c r="AK62" s="61"/>
    </row>
    <row r="63" spans="1:37" ht="30" customHeight="1">
      <c r="A63" s="178"/>
      <c r="B63" s="50" t="s">
        <v>32</v>
      </c>
      <c r="C63" s="51" t="s">
        <v>33</v>
      </c>
      <c r="D63" s="113"/>
      <c r="E63" s="38"/>
      <c r="F63" s="38"/>
      <c r="G63" s="81"/>
      <c r="H63" s="81"/>
      <c r="I63" s="159"/>
      <c r="J63" s="39"/>
      <c r="K63" s="39">
        <v>0.76041666666666663</v>
      </c>
      <c r="L63" s="39"/>
      <c r="M63" s="39">
        <v>0.76041666666666663</v>
      </c>
      <c r="N63" s="81"/>
      <c r="O63" s="81"/>
      <c r="P63" s="115"/>
      <c r="Q63" s="39">
        <v>0.76041666666666663</v>
      </c>
      <c r="R63" s="39"/>
      <c r="S63" s="39"/>
      <c r="T63" s="39">
        <v>0.76041666666666663</v>
      </c>
      <c r="U63" s="81"/>
      <c r="V63" s="81"/>
      <c r="W63" s="39"/>
      <c r="X63" s="39"/>
      <c r="Y63" s="39"/>
      <c r="Z63" s="39"/>
      <c r="AA63" s="39">
        <v>0.76041666666666663</v>
      </c>
      <c r="AB63" s="81"/>
      <c r="AC63" s="81"/>
      <c r="AD63" s="39">
        <v>0.76041666666666663</v>
      </c>
      <c r="AE63" s="85"/>
      <c r="AF63" s="85"/>
      <c r="AG63" s="85"/>
      <c r="AH63" s="38"/>
      <c r="AI63" s="124"/>
      <c r="AJ63" s="60"/>
      <c r="AK63" s="61"/>
    </row>
    <row r="64" spans="1:37" ht="30" customHeight="1">
      <c r="A64" s="177" t="s">
        <v>16</v>
      </c>
      <c r="B64" s="179" t="s">
        <v>61</v>
      </c>
      <c r="C64" s="180"/>
      <c r="D64" s="73" t="s">
        <v>130</v>
      </c>
      <c r="E64" s="73" t="s">
        <v>5</v>
      </c>
      <c r="F64" s="30" t="s">
        <v>2</v>
      </c>
      <c r="G64" s="30" t="s">
        <v>57</v>
      </c>
      <c r="H64" s="30" t="s">
        <v>55</v>
      </c>
      <c r="I64" s="30" t="s">
        <v>56</v>
      </c>
      <c r="J64" s="30" t="s">
        <v>3</v>
      </c>
      <c r="K64" s="73" t="s">
        <v>4</v>
      </c>
      <c r="L64" s="73" t="s">
        <v>5</v>
      </c>
      <c r="M64" s="30" t="s">
        <v>2</v>
      </c>
      <c r="N64" s="144" t="s">
        <v>57</v>
      </c>
      <c r="O64" s="30" t="s">
        <v>55</v>
      </c>
      <c r="P64" s="30" t="s">
        <v>56</v>
      </c>
      <c r="Q64" s="30" t="s">
        <v>3</v>
      </c>
      <c r="R64" s="73" t="s">
        <v>4</v>
      </c>
      <c r="S64" s="73" t="s">
        <v>5</v>
      </c>
      <c r="T64" s="30" t="s">
        <v>2</v>
      </c>
      <c r="U64" s="30" t="s">
        <v>57</v>
      </c>
      <c r="V64" s="30" t="s">
        <v>55</v>
      </c>
      <c r="W64" s="30" t="s">
        <v>56</v>
      </c>
      <c r="X64" s="30" t="s">
        <v>3</v>
      </c>
      <c r="Y64" s="73" t="s">
        <v>4</v>
      </c>
      <c r="Z64" s="144" t="s">
        <v>5</v>
      </c>
      <c r="AA64" s="144" t="s">
        <v>2</v>
      </c>
      <c r="AB64" s="30" t="s">
        <v>57</v>
      </c>
      <c r="AC64" s="30" t="s">
        <v>55</v>
      </c>
      <c r="AD64" s="30" t="s">
        <v>56</v>
      </c>
      <c r="AE64" s="30" t="s">
        <v>3</v>
      </c>
      <c r="AF64" s="164"/>
      <c r="AG64" s="103"/>
      <c r="AH64" s="96"/>
      <c r="AI64" s="120"/>
      <c r="AJ64" s="52"/>
      <c r="AK64" s="53"/>
    </row>
    <row r="65" spans="1:37" s="17" customFormat="1" ht="30" customHeight="1">
      <c r="A65" s="178"/>
      <c r="B65" s="181" t="s">
        <v>62</v>
      </c>
      <c r="C65" s="48" t="s">
        <v>46</v>
      </c>
      <c r="D65" s="74"/>
      <c r="E65" s="74"/>
      <c r="F65" s="32"/>
      <c r="G65" s="32" t="s">
        <v>147</v>
      </c>
      <c r="H65" s="32"/>
      <c r="I65" s="32"/>
      <c r="J65" s="32"/>
      <c r="K65" s="74"/>
      <c r="L65" s="74"/>
      <c r="M65" s="147"/>
      <c r="N65" s="109" t="s">
        <v>106</v>
      </c>
      <c r="O65" s="32"/>
      <c r="P65" s="147"/>
      <c r="Q65" s="32"/>
      <c r="R65" s="74"/>
      <c r="S65" s="74"/>
      <c r="T65" s="32"/>
      <c r="U65" s="32"/>
      <c r="V65" s="32" t="s">
        <v>107</v>
      </c>
      <c r="W65" s="32" t="s">
        <v>108</v>
      </c>
      <c r="X65" s="147"/>
      <c r="Y65" s="74"/>
      <c r="Z65" s="109" t="s">
        <v>60</v>
      </c>
      <c r="AA65" s="109" t="s">
        <v>135</v>
      </c>
      <c r="AB65" s="31"/>
      <c r="AC65" s="163" t="s">
        <v>153</v>
      </c>
      <c r="AD65" s="31"/>
      <c r="AE65" s="31" t="s">
        <v>109</v>
      </c>
      <c r="AF65" s="165"/>
      <c r="AG65" s="104"/>
      <c r="AH65" s="100"/>
      <c r="AI65" s="121"/>
      <c r="AJ65" s="54"/>
      <c r="AK65" s="55"/>
    </row>
    <row r="66" spans="1:37" s="17" customFormat="1" ht="30" customHeight="1">
      <c r="A66" s="178"/>
      <c r="B66" s="182"/>
      <c r="C66" s="49" t="s">
        <v>47</v>
      </c>
      <c r="D66" s="75"/>
      <c r="E66" s="76"/>
      <c r="F66" s="33"/>
      <c r="G66" s="33" t="s">
        <v>146</v>
      </c>
      <c r="H66" s="33"/>
      <c r="I66" s="34"/>
      <c r="J66" s="34"/>
      <c r="K66" s="75"/>
      <c r="L66" s="75"/>
      <c r="M66" s="151"/>
      <c r="N66" s="145" t="s">
        <v>110</v>
      </c>
      <c r="O66" s="33"/>
      <c r="P66" s="151"/>
      <c r="Q66" s="34"/>
      <c r="R66" s="76"/>
      <c r="S66" s="76"/>
      <c r="T66" s="34"/>
      <c r="U66" s="34"/>
      <c r="V66" s="34" t="s">
        <v>107</v>
      </c>
      <c r="W66" s="34" t="s">
        <v>108</v>
      </c>
      <c r="X66" s="151"/>
      <c r="Y66" s="75"/>
      <c r="Z66" s="145" t="s">
        <v>111</v>
      </c>
      <c r="AA66" s="110" t="s">
        <v>135</v>
      </c>
      <c r="AB66" s="33"/>
      <c r="AC66" s="33"/>
      <c r="AD66" s="33"/>
      <c r="AE66" s="33" t="s">
        <v>112</v>
      </c>
      <c r="AF66" s="166"/>
      <c r="AG66" s="134"/>
      <c r="AH66" s="105"/>
      <c r="AI66" s="122"/>
      <c r="AJ66" s="56"/>
      <c r="AK66" s="57"/>
    </row>
    <row r="67" spans="1:37" ht="30" customHeight="1">
      <c r="A67" s="178"/>
      <c r="B67" s="183" t="s">
        <v>34</v>
      </c>
      <c r="C67" s="184"/>
      <c r="D67" s="77"/>
      <c r="E67" s="77"/>
      <c r="F67" s="35"/>
      <c r="G67" s="35"/>
      <c r="H67" s="35"/>
      <c r="I67" s="35"/>
      <c r="J67" s="35" t="s">
        <v>36</v>
      </c>
      <c r="K67" s="77"/>
      <c r="L67" s="77"/>
      <c r="M67" s="35" t="s">
        <v>18</v>
      </c>
      <c r="N67" s="111"/>
      <c r="O67" s="35"/>
      <c r="P67" s="153"/>
      <c r="Q67" s="35" t="s">
        <v>36</v>
      </c>
      <c r="R67" s="77"/>
      <c r="S67" s="77"/>
      <c r="T67" s="35"/>
      <c r="U67" s="35" t="s">
        <v>37</v>
      </c>
      <c r="V67" s="35"/>
      <c r="W67" s="35"/>
      <c r="X67" s="35" t="s">
        <v>36</v>
      </c>
      <c r="Y67" s="77"/>
      <c r="Z67" s="111"/>
      <c r="AA67" s="111"/>
      <c r="AB67" s="35" t="s">
        <v>37</v>
      </c>
      <c r="AC67" s="35"/>
      <c r="AD67" s="35" t="s">
        <v>36</v>
      </c>
      <c r="AE67" s="35"/>
      <c r="AF67" s="167"/>
      <c r="AG67" s="106"/>
      <c r="AH67" s="98"/>
      <c r="AI67" s="123">
        <f>COUNTIF($D67:$AH67,"本渡")</f>
        <v>4</v>
      </c>
      <c r="AJ67" s="58">
        <f>COUNTIF($D67:$AH67,"マリン")</f>
        <v>3</v>
      </c>
      <c r="AK67" s="59">
        <f>AJ67+AI67</f>
        <v>7</v>
      </c>
    </row>
    <row r="68" spans="1:37" ht="30" customHeight="1">
      <c r="A68" s="178"/>
      <c r="B68" s="50" t="s">
        <v>31</v>
      </c>
      <c r="C68" s="51" t="s">
        <v>33</v>
      </c>
      <c r="D68" s="78"/>
      <c r="E68" s="80"/>
      <c r="F68" s="36"/>
      <c r="G68" s="36"/>
      <c r="H68" s="37"/>
      <c r="I68" s="36"/>
      <c r="J68" s="37">
        <v>0.5625</v>
      </c>
      <c r="K68" s="78"/>
      <c r="L68" s="78"/>
      <c r="M68" s="37">
        <v>0.66666666666666663</v>
      </c>
      <c r="N68" s="112"/>
      <c r="O68" s="37"/>
      <c r="P68" s="155"/>
      <c r="Q68" s="37">
        <v>0.66666666666666663</v>
      </c>
      <c r="R68" s="80"/>
      <c r="S68" s="80"/>
      <c r="T68" s="37"/>
      <c r="U68" s="37">
        <v>0.66666666666666663</v>
      </c>
      <c r="V68" s="37"/>
      <c r="W68" s="37"/>
      <c r="X68" s="37">
        <v>0.66666666666666663</v>
      </c>
      <c r="Y68" s="80"/>
      <c r="Z68" s="114"/>
      <c r="AA68" s="114"/>
      <c r="AB68" s="37">
        <v>0.66666666666666663</v>
      </c>
      <c r="AC68" s="36"/>
      <c r="AD68" s="37">
        <v>0.66666666666666663</v>
      </c>
      <c r="AE68" s="37"/>
      <c r="AF68" s="168"/>
      <c r="AG68" s="107"/>
      <c r="AH68" s="101"/>
      <c r="AI68" s="124"/>
      <c r="AJ68" s="60"/>
      <c r="AK68" s="61"/>
    </row>
    <row r="69" spans="1:37" ht="30" customHeight="1">
      <c r="A69" s="178"/>
      <c r="B69" s="50" t="s">
        <v>32</v>
      </c>
      <c r="C69" s="51" t="s">
        <v>33</v>
      </c>
      <c r="D69" s="79"/>
      <c r="E69" s="81"/>
      <c r="F69" s="38"/>
      <c r="G69" s="38"/>
      <c r="H69" s="39"/>
      <c r="I69" s="38"/>
      <c r="J69" s="39">
        <v>0.67708333333333337</v>
      </c>
      <c r="K69" s="79"/>
      <c r="L69" s="79"/>
      <c r="M69" s="39">
        <v>0.76041666666666663</v>
      </c>
      <c r="N69" s="113"/>
      <c r="O69" s="39"/>
      <c r="P69" s="158"/>
      <c r="Q69" s="39">
        <v>0.76041666666666663</v>
      </c>
      <c r="R69" s="81"/>
      <c r="S69" s="81"/>
      <c r="T69" s="39"/>
      <c r="U69" s="39">
        <v>0.76041666666666663</v>
      </c>
      <c r="V69" s="39"/>
      <c r="W69" s="39"/>
      <c r="X69" s="39">
        <v>0.76041666666666663</v>
      </c>
      <c r="Y69" s="81"/>
      <c r="Z69" s="115"/>
      <c r="AA69" s="115"/>
      <c r="AB69" s="39">
        <v>0.76041666666666663</v>
      </c>
      <c r="AC69" s="33"/>
      <c r="AD69" s="39">
        <v>0.76041666666666663</v>
      </c>
      <c r="AE69" s="39"/>
      <c r="AF69" s="166"/>
      <c r="AG69" s="108"/>
      <c r="AH69" s="102"/>
      <c r="AI69" s="124"/>
      <c r="AJ69" s="60"/>
      <c r="AK69" s="61"/>
    </row>
    <row r="70" spans="1:37" ht="30" customHeight="1">
      <c r="A70" s="177" t="s">
        <v>17</v>
      </c>
      <c r="B70" s="179" t="s">
        <v>61</v>
      </c>
      <c r="C70" s="180"/>
      <c r="D70" s="73" t="s">
        <v>130</v>
      </c>
      <c r="E70" s="73" t="s">
        <v>150</v>
      </c>
      <c r="F70" s="30" t="s">
        <v>151</v>
      </c>
      <c r="G70" s="30" t="s">
        <v>57</v>
      </c>
      <c r="H70" s="30" t="s">
        <v>55</v>
      </c>
      <c r="I70" s="30" t="s">
        <v>56</v>
      </c>
      <c r="J70" s="30" t="s">
        <v>3</v>
      </c>
      <c r="K70" s="73" t="s">
        <v>4</v>
      </c>
      <c r="L70" s="73" t="s">
        <v>5</v>
      </c>
      <c r="M70" s="30" t="s">
        <v>2</v>
      </c>
      <c r="N70" s="30" t="s">
        <v>57</v>
      </c>
      <c r="O70" s="30" t="s">
        <v>55</v>
      </c>
      <c r="P70" s="30" t="s">
        <v>56</v>
      </c>
      <c r="Q70" s="30" t="s">
        <v>3</v>
      </c>
      <c r="R70" s="73" t="s">
        <v>4</v>
      </c>
      <c r="S70" s="73" t="s">
        <v>5</v>
      </c>
      <c r="T70" s="30" t="s">
        <v>2</v>
      </c>
      <c r="U70" s="30" t="s">
        <v>57</v>
      </c>
      <c r="V70" s="30" t="s">
        <v>55</v>
      </c>
      <c r="W70" s="144" t="s">
        <v>56</v>
      </c>
      <c r="X70" s="30" t="s">
        <v>3</v>
      </c>
      <c r="Y70" s="73" t="s">
        <v>4</v>
      </c>
      <c r="Z70" s="73" t="s">
        <v>5</v>
      </c>
      <c r="AA70" s="30" t="s">
        <v>2</v>
      </c>
      <c r="AB70" s="30" t="s">
        <v>57</v>
      </c>
      <c r="AC70" s="30" t="s">
        <v>55</v>
      </c>
      <c r="AD70" s="30" t="s">
        <v>56</v>
      </c>
      <c r="AE70" s="30" t="s">
        <v>3</v>
      </c>
      <c r="AF70" s="73" t="s">
        <v>4</v>
      </c>
      <c r="AG70" s="73" t="s">
        <v>5</v>
      </c>
      <c r="AH70" s="30" t="s">
        <v>2</v>
      </c>
      <c r="AI70" s="125"/>
      <c r="AJ70" s="62"/>
      <c r="AK70" s="53"/>
    </row>
    <row r="71" spans="1:37" s="17" customFormat="1" ht="30" customHeight="1">
      <c r="A71" s="178"/>
      <c r="B71" s="181" t="s">
        <v>62</v>
      </c>
      <c r="C71" s="48" t="s">
        <v>46</v>
      </c>
      <c r="D71" s="147" t="s">
        <v>69</v>
      </c>
      <c r="E71" s="74"/>
      <c r="F71" s="32" t="s">
        <v>113</v>
      </c>
      <c r="G71" s="32"/>
      <c r="H71" s="32"/>
      <c r="I71" s="32"/>
      <c r="J71" s="147"/>
      <c r="K71" s="74"/>
      <c r="L71" s="74"/>
      <c r="M71" s="32"/>
      <c r="N71" s="32"/>
      <c r="O71" s="32" t="s">
        <v>98</v>
      </c>
      <c r="P71" s="32" t="s">
        <v>114</v>
      </c>
      <c r="Q71" s="169"/>
      <c r="R71" s="74"/>
      <c r="S71" s="74"/>
      <c r="T71" s="32"/>
      <c r="U71" s="32" t="s">
        <v>115</v>
      </c>
      <c r="V71" s="32" t="s">
        <v>116</v>
      </c>
      <c r="W71" s="109" t="s">
        <v>152</v>
      </c>
      <c r="X71" s="147"/>
      <c r="Y71" s="74"/>
      <c r="Z71" s="74"/>
      <c r="AA71" s="32"/>
      <c r="AB71" s="32"/>
      <c r="AC71" s="32"/>
      <c r="AD71" s="82"/>
      <c r="AE71" s="149"/>
      <c r="AF71" s="74"/>
      <c r="AG71" s="74"/>
      <c r="AH71" s="32"/>
      <c r="AI71" s="126"/>
      <c r="AJ71" s="63"/>
      <c r="AK71" s="55"/>
    </row>
    <row r="72" spans="1:37" s="17" customFormat="1" ht="30" customHeight="1">
      <c r="A72" s="178"/>
      <c r="B72" s="182"/>
      <c r="C72" s="49" t="s">
        <v>47</v>
      </c>
      <c r="D72" s="150" t="s">
        <v>69</v>
      </c>
      <c r="E72" s="76"/>
      <c r="F72" s="33" t="s">
        <v>117</v>
      </c>
      <c r="G72" s="33"/>
      <c r="H72" s="34"/>
      <c r="I72" s="34"/>
      <c r="J72" s="151"/>
      <c r="K72" s="75"/>
      <c r="L72" s="76"/>
      <c r="M72" s="33"/>
      <c r="N72" s="33"/>
      <c r="O72" s="33"/>
      <c r="P72" s="34" t="s">
        <v>114</v>
      </c>
      <c r="Q72" s="170"/>
      <c r="R72" s="75"/>
      <c r="S72" s="76"/>
      <c r="T72" s="34"/>
      <c r="U72" s="33" t="s">
        <v>115</v>
      </c>
      <c r="V72" s="34" t="s">
        <v>116</v>
      </c>
      <c r="W72" s="145" t="s">
        <v>152</v>
      </c>
      <c r="X72" s="151"/>
      <c r="Y72" s="75"/>
      <c r="Z72" s="76"/>
      <c r="AA72" s="33"/>
      <c r="AB72" s="34"/>
      <c r="AC72" s="34"/>
      <c r="AD72" s="83"/>
      <c r="AE72" s="174"/>
      <c r="AF72" s="76"/>
      <c r="AG72" s="75"/>
      <c r="AH72" s="34"/>
      <c r="AI72" s="122"/>
      <c r="AJ72" s="56"/>
      <c r="AK72" s="57"/>
    </row>
    <row r="73" spans="1:37" ht="30" customHeight="1">
      <c r="A73" s="178"/>
      <c r="B73" s="183" t="s">
        <v>34</v>
      </c>
      <c r="C73" s="184"/>
      <c r="D73" s="77"/>
      <c r="E73" s="77"/>
      <c r="F73" s="35" t="s">
        <v>18</v>
      </c>
      <c r="G73" s="35"/>
      <c r="H73" s="35"/>
      <c r="I73" s="35" t="s">
        <v>36</v>
      </c>
      <c r="J73" s="153"/>
      <c r="K73" s="77"/>
      <c r="L73" s="77"/>
      <c r="M73" s="35" t="s">
        <v>18</v>
      </c>
      <c r="N73" s="35"/>
      <c r="O73" s="35"/>
      <c r="P73" s="35"/>
      <c r="Q73" s="171"/>
      <c r="R73" s="77"/>
      <c r="S73" s="77"/>
      <c r="T73" s="35"/>
      <c r="U73" s="153"/>
      <c r="V73" s="35"/>
      <c r="W73" s="111"/>
      <c r="X73" s="153"/>
      <c r="Y73" s="77"/>
      <c r="Z73" s="77"/>
      <c r="AA73" s="35"/>
      <c r="AB73" s="35"/>
      <c r="AC73" s="35"/>
      <c r="AD73" s="92"/>
      <c r="AE73" s="154"/>
      <c r="AF73" s="77"/>
      <c r="AG73" s="77"/>
      <c r="AH73" s="35"/>
      <c r="AI73" s="123">
        <f>COUNTIF($D73:$AF73,"本渡")</f>
        <v>1</v>
      </c>
      <c r="AJ73" s="58">
        <f>COUNTIF($D73:$AF73,"マリン")</f>
        <v>2</v>
      </c>
      <c r="AK73" s="59">
        <f>AJ73+AI73</f>
        <v>3</v>
      </c>
    </row>
    <row r="74" spans="1:37" ht="30" customHeight="1">
      <c r="A74" s="178"/>
      <c r="B74" s="50" t="s">
        <v>31</v>
      </c>
      <c r="C74" s="51" t="s">
        <v>33</v>
      </c>
      <c r="D74" s="80"/>
      <c r="E74" s="80"/>
      <c r="F74" s="37">
        <v>0.66666666666666663</v>
      </c>
      <c r="G74" s="37"/>
      <c r="H74" s="37"/>
      <c r="I74" s="37">
        <v>0.66666666666666663</v>
      </c>
      <c r="J74" s="156"/>
      <c r="K74" s="80"/>
      <c r="L74" s="78"/>
      <c r="M74" s="37">
        <v>0.66666666666666663</v>
      </c>
      <c r="N74" s="37"/>
      <c r="O74" s="37"/>
      <c r="P74" s="36"/>
      <c r="Q74" s="172"/>
      <c r="R74" s="80"/>
      <c r="S74" s="80"/>
      <c r="T74" s="37"/>
      <c r="U74" s="156"/>
      <c r="V74" s="37"/>
      <c r="W74" s="112"/>
      <c r="X74" s="155"/>
      <c r="Y74" s="78"/>
      <c r="Z74" s="80"/>
      <c r="AA74" s="36"/>
      <c r="AB74" s="36"/>
      <c r="AC74" s="36"/>
      <c r="AD74" s="84"/>
      <c r="AE74" s="161"/>
      <c r="AF74" s="80"/>
      <c r="AG74" s="78"/>
      <c r="AH74" s="36"/>
      <c r="AI74" s="124"/>
      <c r="AJ74" s="60"/>
      <c r="AK74" s="61"/>
    </row>
    <row r="75" spans="1:37" ht="30" customHeight="1">
      <c r="A75" s="178"/>
      <c r="B75" s="50" t="s">
        <v>32</v>
      </c>
      <c r="C75" s="51" t="s">
        <v>33</v>
      </c>
      <c r="D75" s="135"/>
      <c r="E75" s="135"/>
      <c r="F75" s="46">
        <v>0.78125</v>
      </c>
      <c r="G75" s="46"/>
      <c r="H75" s="46"/>
      <c r="I75" s="46">
        <v>0.78125</v>
      </c>
      <c r="J75" s="160"/>
      <c r="K75" s="135"/>
      <c r="L75" s="76"/>
      <c r="M75" s="46">
        <v>0.78125</v>
      </c>
      <c r="N75" s="46"/>
      <c r="O75" s="46"/>
      <c r="P75" s="33"/>
      <c r="Q75" s="173"/>
      <c r="R75" s="135"/>
      <c r="S75" s="135"/>
      <c r="T75" s="46"/>
      <c r="U75" s="160"/>
      <c r="V75" s="46"/>
      <c r="W75" s="110"/>
      <c r="X75" s="150"/>
      <c r="Y75" s="76"/>
      <c r="Z75" s="135"/>
      <c r="AA75" s="33"/>
      <c r="AB75" s="33"/>
      <c r="AC75" s="33"/>
      <c r="AD75" s="94"/>
      <c r="AE75" s="162"/>
      <c r="AF75" s="135"/>
      <c r="AG75" s="76"/>
      <c r="AH75" s="33"/>
      <c r="AI75" s="127"/>
      <c r="AJ75" s="60"/>
      <c r="AK75" s="61"/>
    </row>
    <row r="76" spans="1:37" ht="30" customHeight="1" thickBot="1">
      <c r="A76" s="23" t="s">
        <v>9</v>
      </c>
      <c r="B76" s="24" t="s">
        <v>0</v>
      </c>
      <c r="C76" s="72" t="s">
        <v>0</v>
      </c>
      <c r="D76" s="27">
        <v>1</v>
      </c>
      <c r="E76" s="27">
        <f t="shared" ref="E76" si="3">D76+1</f>
        <v>2</v>
      </c>
      <c r="F76" s="27">
        <f t="shared" ref="F76" si="4">E76+1</f>
        <v>3</v>
      </c>
      <c r="G76" s="27">
        <f t="shared" ref="G76" si="5">F76+1</f>
        <v>4</v>
      </c>
      <c r="H76" s="27">
        <f t="shared" ref="H76" si="6">G76+1</f>
        <v>5</v>
      </c>
      <c r="I76" s="27">
        <f t="shared" ref="I76" si="7">H76+1</f>
        <v>6</v>
      </c>
      <c r="J76" s="27">
        <f t="shared" ref="J76" si="8">I76+1</f>
        <v>7</v>
      </c>
      <c r="K76" s="27">
        <f t="shared" ref="K76" si="9">J76+1</f>
        <v>8</v>
      </c>
      <c r="L76" s="27">
        <f t="shared" ref="L76" si="10">K76+1</f>
        <v>9</v>
      </c>
      <c r="M76" s="27">
        <f t="shared" ref="M76" si="11">L76+1</f>
        <v>10</v>
      </c>
      <c r="N76" s="27">
        <f t="shared" ref="N76" si="12">M76+1</f>
        <v>11</v>
      </c>
      <c r="O76" s="27">
        <f t="shared" ref="O76" si="13">N76+1</f>
        <v>12</v>
      </c>
      <c r="P76" s="27">
        <f t="shared" ref="P76" si="14">O76+1</f>
        <v>13</v>
      </c>
      <c r="Q76" s="27">
        <f t="shared" ref="Q76" si="15">P76+1</f>
        <v>14</v>
      </c>
      <c r="R76" s="27">
        <f t="shared" ref="R76" si="16">Q76+1</f>
        <v>15</v>
      </c>
      <c r="S76" s="27">
        <f t="shared" ref="S76" si="17">R76+1</f>
        <v>16</v>
      </c>
      <c r="T76" s="27">
        <f t="shared" ref="T76" si="18">S76+1</f>
        <v>17</v>
      </c>
      <c r="U76" s="27">
        <f t="shared" ref="U76" si="19">T76+1</f>
        <v>18</v>
      </c>
      <c r="V76" s="27">
        <f t="shared" ref="V76" si="20">U76+1</f>
        <v>19</v>
      </c>
      <c r="W76" s="27">
        <f t="shared" ref="W76" si="21">V76+1</f>
        <v>20</v>
      </c>
      <c r="X76" s="27">
        <f t="shared" ref="X76" si="22">W76+1</f>
        <v>21</v>
      </c>
      <c r="Y76" s="27">
        <f t="shared" ref="Y76" si="23">X76+1</f>
        <v>22</v>
      </c>
      <c r="Z76" s="27">
        <f t="shared" ref="Z76" si="24">Y76+1</f>
        <v>23</v>
      </c>
      <c r="AA76" s="27">
        <f t="shared" ref="AA76" si="25">Z76+1</f>
        <v>24</v>
      </c>
      <c r="AB76" s="27">
        <f t="shared" ref="AB76" si="26">AA76+1</f>
        <v>25</v>
      </c>
      <c r="AC76" s="27">
        <f t="shared" ref="AC76" si="27">AB76+1</f>
        <v>26</v>
      </c>
      <c r="AD76" s="27">
        <f t="shared" ref="AD76" si="28">AC76+1</f>
        <v>27</v>
      </c>
      <c r="AE76" s="27">
        <f t="shared" ref="AE76" si="29">AD76+1</f>
        <v>28</v>
      </c>
      <c r="AF76" s="95">
        <f t="shared" ref="AF76" si="30">AE76+1</f>
        <v>29</v>
      </c>
      <c r="AG76" s="95">
        <v>30</v>
      </c>
      <c r="AH76" s="27">
        <v>31</v>
      </c>
      <c r="AI76" s="128"/>
      <c r="AJ76" s="28"/>
      <c r="AK76" s="29"/>
    </row>
    <row r="77" spans="1:37" ht="27.75" customHeight="1" thickBot="1">
      <c r="C77" s="193" t="s">
        <v>23</v>
      </c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H77" s="118" t="s">
        <v>7</v>
      </c>
      <c r="AI77" s="129">
        <f>SUM(AI4:AI75)</f>
        <v>34</v>
      </c>
      <c r="AJ77" s="68">
        <f>SUM(AJ4:AJ75)</f>
        <v>31</v>
      </c>
      <c r="AK77" s="69">
        <f>SUM(AI77:AJ77)</f>
        <v>65</v>
      </c>
    </row>
    <row r="78" spans="1:37" ht="27.75" customHeight="1">
      <c r="C78" s="191" t="s">
        <v>21</v>
      </c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H78" s="70" t="s">
        <v>54</v>
      </c>
      <c r="AI78" s="71">
        <v>34</v>
      </c>
      <c r="AJ78" s="71">
        <v>31</v>
      </c>
      <c r="AK78" s="71">
        <v>65</v>
      </c>
    </row>
    <row r="79" spans="1:37" ht="27.75" customHeight="1">
      <c r="C79" s="191" t="s">
        <v>8</v>
      </c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  <c r="AA79" s="191"/>
      <c r="AB79" s="191"/>
      <c r="AC79" s="191"/>
      <c r="AD79" s="191"/>
      <c r="AE79" s="191"/>
      <c r="AF79" s="191"/>
      <c r="AJ79" s="10"/>
      <c r="AK79" s="10"/>
    </row>
    <row r="80" spans="1:37" ht="18" customHeight="1">
      <c r="C80" s="192"/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E80" s="192"/>
      <c r="AF80" s="192"/>
      <c r="AG80" s="11" t="s">
        <v>10</v>
      </c>
    </row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</sheetData>
  <mergeCells count="56">
    <mergeCell ref="A58:A63"/>
    <mergeCell ref="B58:C58"/>
    <mergeCell ref="B59:B60"/>
    <mergeCell ref="B61:C61"/>
    <mergeCell ref="A64:A69"/>
    <mergeCell ref="B64:C64"/>
    <mergeCell ref="B65:B66"/>
    <mergeCell ref="B67:C67"/>
    <mergeCell ref="C79:AF79"/>
    <mergeCell ref="C80:AF80"/>
    <mergeCell ref="A70:A75"/>
    <mergeCell ref="B70:C70"/>
    <mergeCell ref="B71:B72"/>
    <mergeCell ref="B73:C73"/>
    <mergeCell ref="C77:AF77"/>
    <mergeCell ref="C78:AF78"/>
    <mergeCell ref="A34:A39"/>
    <mergeCell ref="B34:C34"/>
    <mergeCell ref="B35:B36"/>
    <mergeCell ref="B37:C37"/>
    <mergeCell ref="A40:A45"/>
    <mergeCell ref="B40:C40"/>
    <mergeCell ref="B41:B42"/>
    <mergeCell ref="B43:C43"/>
    <mergeCell ref="A46:A51"/>
    <mergeCell ref="B46:C46"/>
    <mergeCell ref="B47:B48"/>
    <mergeCell ref="B49:C49"/>
    <mergeCell ref="A52:A57"/>
    <mergeCell ref="B52:C52"/>
    <mergeCell ref="B53:B54"/>
    <mergeCell ref="B55:C55"/>
    <mergeCell ref="A28:A33"/>
    <mergeCell ref="B28:C28"/>
    <mergeCell ref="B29:B30"/>
    <mergeCell ref="B31:C31"/>
    <mergeCell ref="A10:A15"/>
    <mergeCell ref="B10:C10"/>
    <mergeCell ref="B11:B12"/>
    <mergeCell ref="B13:C13"/>
    <mergeCell ref="A16:A21"/>
    <mergeCell ref="B16:C16"/>
    <mergeCell ref="B17:B18"/>
    <mergeCell ref="B19:C19"/>
    <mergeCell ref="A1:Y1"/>
    <mergeCell ref="Z1:AK1"/>
    <mergeCell ref="A22:A27"/>
    <mergeCell ref="B22:C22"/>
    <mergeCell ref="B23:B24"/>
    <mergeCell ref="B25:C25"/>
    <mergeCell ref="AI2:AK2"/>
    <mergeCell ref="B3:C3"/>
    <mergeCell ref="A4:A9"/>
    <mergeCell ref="B4:C4"/>
    <mergeCell ref="B5:B6"/>
    <mergeCell ref="B7:C7"/>
  </mergeCells>
  <phoneticPr fontId="1"/>
  <dataValidations count="2">
    <dataValidation type="list" allowBlank="1" showInputMessage="1" showErrorMessage="1" sqref="A48 A54 A24 AL18:IU18 AL30:IU30 AL36:IU36 AL42:IU42 AL48:IU48 AL60:IU60 AL72:IU72 A60 A30 A72 A18 AL66:IU66 A66 A36 A42 AL54:IU54 AL24:AM24 AO24:IU24">
      <formula1>$AN$6:$AN$10</formula1>
    </dataValidation>
    <dataValidation type="list" allowBlank="1" showInputMessage="1" showErrorMessage="1" sqref="AO7:IU7 AL49:IU49 D13:AB13 D67:AH67 D25:AH25 A49 A37 A31 A61 AL43:IU43 A25 A7 A73 AL25:IU25 A55 A67 A19 A13 AL19:IU19 AL13:IU13 AL67:IU67 AL55:IU55 AL73:IU73 AL7:AM7 A43 AL61:IU61 AL31:IU31 AL37:IU37 D7:AH7 D31:AH31 D49:AH49 D37:AH37 D19:AH19 D43:AB43 AD43:AH43 D55:AH55 AD13:AH13 D73:AH73 D61:AH61">
      <formula1>$AM$6:$AM$9</formula1>
    </dataValidation>
  </dataValidations>
  <printOptions horizontalCentered="1" verticalCentered="1"/>
  <pageMargins left="0.39370078740157483" right="0.19685039370078741" top="0.39370078740157483" bottom="0.39370078740157483" header="0.11811023622047245" footer="0.51181102362204722"/>
  <pageSetup paperSize="8" scale="34" fitToWidth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C1D7B209182140A3E42EF3D6448072" ma:contentTypeVersion="1" ma:contentTypeDescription="新しいドキュメントを作成します。" ma:contentTypeScope="" ma:versionID="da2d49e9c77dc136e0590f51a085f724">
  <xsd:schema xmlns:xsd="http://www.w3.org/2001/XMLSchema" xmlns:xs="http://www.w3.org/2001/XMLSchema" xmlns:p="http://schemas.microsoft.com/office/2006/metadata/properties" xmlns:ns2="34bf6b23-2f3a-4435-a453-975cfa5da90d" targetNamespace="http://schemas.microsoft.com/office/2006/metadata/properties" ma:root="true" ma:fieldsID="46aaef943f00bffe811d287ee4666d5c" ns2:_="">
    <xsd:import namespace="34bf6b23-2f3a-4435-a453-975cfa5da90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f6b23-2f3a-4435-a453-975cfa5da9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E8F14C-A9E9-4F72-89C2-EB6C4A8BD4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A31DD5-4149-401A-A2B2-33947A9A831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6A0699-6B3B-4353-98A4-829FB2253FF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776773DD-7A1B-4177-B1E0-9C1CBE97E4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bf6b23-2f3a-4435-a453-975cfa5da9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R5年度 運行予定表【案】</vt:lpstr>
      <vt:lpstr>'R5年度 運行予定表【案】'!Print_Area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yasuo</dc:creator>
  <cp:lastModifiedBy>1935200</cp:lastModifiedBy>
  <cp:lastPrinted>2023-12-17T04:31:50Z</cp:lastPrinted>
  <dcterms:created xsi:type="dcterms:W3CDTF">2011-07-26T07:36:27Z</dcterms:created>
  <dcterms:modified xsi:type="dcterms:W3CDTF">2023-12-27T06:33:05Z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ドキュメント</vt:lpwstr>
  </property>
  <property fmtid="{D5CDD505-2E9C-101B-9397-08002B2CF9AE}" pid="3" name="ContentTypeId">
    <vt:lpwstr>0x010100E4C1D7B209182140A3E42EF3D6448072</vt:lpwstr>
  </property>
</Properties>
</file>